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X:\SUP ENR\SCOLARITE\ENSEIGNEMENTS\ENSEIGNANTS\HEURES ENSEIGNEMENT\Compétences\"/>
    </mc:Choice>
  </mc:AlternateContent>
  <xr:revisionPtr revIDLastSave="0" documentId="13_ncr:1_{B52B4E77-4158-4F91-987C-C97EF9A6B076}" xr6:coauthVersionLast="47" xr6:coauthVersionMax="47" xr10:uidLastSave="{00000000-0000-0000-0000-000000000000}"/>
  <bookViews>
    <workbookView xWindow="20370" yWindow="-3120" windowWidth="29040" windowHeight="15840" xr2:uid="{00000000-000D-0000-FFFF-FFFF00000000}"/>
  </bookViews>
  <sheets>
    <sheet name="Synthèse 3A S5" sheetId="4" r:id="rId1"/>
    <sheet name="Synthèse 3A S6" sheetId="2" r:id="rId2"/>
    <sheet name="Synthèse 4A S7" sheetId="1" r:id="rId3"/>
    <sheet name="Synthèse 4A S8" sheetId="5" r:id="rId4"/>
    <sheet name="Synthèse 5A S9 et S10" sheetId="3" r:id="rId5"/>
  </sheets>
  <definedNames>
    <definedName name="_xlnm.Print_Area" localSheetId="0">'Synthèse 3A S5'!$A$1:$X$16</definedName>
    <definedName name="_xlnm.Print_Area" localSheetId="1">'Synthèse 3A S6'!$A$1:$V$16</definedName>
    <definedName name="_xlnm.Print_Area" localSheetId="3">'Synthèse 4A S8'!$A$1:$U$16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5" l="1"/>
  <c r="N5" i="5"/>
  <c r="N6" i="5"/>
  <c r="N7" i="5"/>
  <c r="N8" i="5"/>
  <c r="N9" i="5"/>
  <c r="N10" i="5"/>
  <c r="N11" i="5"/>
  <c r="N12" i="5"/>
  <c r="N13" i="5"/>
  <c r="N14" i="5"/>
  <c r="N15" i="5"/>
  <c r="N3" i="5"/>
  <c r="Q3" i="2"/>
  <c r="Q4" i="2"/>
  <c r="Q5" i="2"/>
  <c r="Q6" i="2"/>
  <c r="Q7" i="2"/>
  <c r="Q8" i="2"/>
  <c r="Q9" i="2"/>
  <c r="Q10" i="2"/>
  <c r="Q11" i="2"/>
  <c r="Q12" i="2"/>
  <c r="Q13" i="2"/>
  <c r="Q14" i="2"/>
  <c r="Q15" i="2"/>
  <c r="N3" i="2"/>
  <c r="P16" i="2"/>
  <c r="I16" i="4"/>
  <c r="F5" i="4"/>
  <c r="O5" i="4"/>
  <c r="S5" i="4"/>
  <c r="W5" i="4"/>
  <c r="Q4" i="1"/>
  <c r="Q5" i="1"/>
  <c r="Q6" i="1"/>
  <c r="Q7" i="1"/>
  <c r="Q8" i="1"/>
  <c r="Q9" i="1"/>
  <c r="Q10" i="1"/>
  <c r="Q11" i="1"/>
  <c r="Q12" i="1"/>
  <c r="Q13" i="1"/>
  <c r="Q14" i="1"/>
  <c r="Q15" i="1"/>
  <c r="Q3" i="1"/>
  <c r="L16" i="1"/>
  <c r="S4" i="4"/>
  <c r="S6" i="4"/>
  <c r="S7" i="4"/>
  <c r="S8" i="4"/>
  <c r="S9" i="4"/>
  <c r="S10" i="4"/>
  <c r="S11" i="4"/>
  <c r="S12" i="4"/>
  <c r="S13" i="4"/>
  <c r="S14" i="4"/>
  <c r="S15" i="4"/>
  <c r="S3" i="4"/>
  <c r="R16" i="4"/>
  <c r="X5" i="4" l="1"/>
  <c r="S16" i="5"/>
  <c r="R16" i="5"/>
  <c r="Q16" i="5"/>
  <c r="P16" i="5"/>
  <c r="O16" i="5"/>
  <c r="M16" i="5"/>
  <c r="L16" i="5"/>
  <c r="K16" i="5"/>
  <c r="J16" i="5"/>
  <c r="I16" i="5"/>
  <c r="N16" i="5" s="1"/>
  <c r="G16" i="5"/>
  <c r="F16" i="5"/>
  <c r="E16" i="5"/>
  <c r="D16" i="5"/>
  <c r="C16" i="5"/>
  <c r="T15" i="5"/>
  <c r="H15" i="5"/>
  <c r="U15" i="5" s="1"/>
  <c r="T14" i="5"/>
  <c r="H14" i="5"/>
  <c r="U14" i="5" s="1"/>
  <c r="T13" i="5"/>
  <c r="H13" i="5"/>
  <c r="U13" i="5" s="1"/>
  <c r="T12" i="5"/>
  <c r="H12" i="5"/>
  <c r="T11" i="5"/>
  <c r="H11" i="5"/>
  <c r="U11" i="5" s="1"/>
  <c r="T10" i="5"/>
  <c r="H10" i="5"/>
  <c r="U10" i="5" s="1"/>
  <c r="T9" i="5"/>
  <c r="H9" i="5"/>
  <c r="U9" i="5" s="1"/>
  <c r="T8" i="5"/>
  <c r="H8" i="5"/>
  <c r="T7" i="5"/>
  <c r="H7" i="5"/>
  <c r="U7" i="5" s="1"/>
  <c r="T6" i="5"/>
  <c r="H6" i="5"/>
  <c r="U6" i="5" s="1"/>
  <c r="T5" i="5"/>
  <c r="H5" i="5"/>
  <c r="U5" i="5" s="1"/>
  <c r="T4" i="5"/>
  <c r="H4" i="5"/>
  <c r="U4" i="5" s="1"/>
  <c r="T3" i="5"/>
  <c r="H3" i="5"/>
  <c r="U3" i="5" s="1"/>
  <c r="V16" i="4"/>
  <c r="U16" i="4"/>
  <c r="T16" i="4"/>
  <c r="Q16" i="4"/>
  <c r="P16" i="4"/>
  <c r="N16" i="4"/>
  <c r="M16" i="4"/>
  <c r="L16" i="4"/>
  <c r="K16" i="4"/>
  <c r="J16" i="4"/>
  <c r="H16" i="4"/>
  <c r="G16" i="4"/>
  <c r="E16" i="4"/>
  <c r="D16" i="4"/>
  <c r="C16" i="4"/>
  <c r="W15" i="4"/>
  <c r="O15" i="4"/>
  <c r="F15" i="4"/>
  <c r="W14" i="4"/>
  <c r="O14" i="4"/>
  <c r="F14" i="4"/>
  <c r="W13" i="4"/>
  <c r="O13" i="4"/>
  <c r="F13" i="4"/>
  <c r="W12" i="4"/>
  <c r="O12" i="4"/>
  <c r="F12" i="4"/>
  <c r="W11" i="4"/>
  <c r="O11" i="4"/>
  <c r="F11" i="4"/>
  <c r="W10" i="4"/>
  <c r="O10" i="4"/>
  <c r="F10" i="4"/>
  <c r="W9" i="4"/>
  <c r="O9" i="4"/>
  <c r="F9" i="4"/>
  <c r="W8" i="4"/>
  <c r="O8" i="4"/>
  <c r="F8" i="4"/>
  <c r="W7" i="4"/>
  <c r="O7" i="4"/>
  <c r="F7" i="4"/>
  <c r="W6" i="4"/>
  <c r="O6" i="4"/>
  <c r="F6" i="4"/>
  <c r="W4" i="4"/>
  <c r="O4" i="4"/>
  <c r="F4" i="4"/>
  <c r="W3" i="4"/>
  <c r="O3" i="4"/>
  <c r="F3" i="4"/>
  <c r="U16" i="3"/>
  <c r="V16" i="3" s="1"/>
  <c r="S16" i="3"/>
  <c r="R16" i="3"/>
  <c r="Q16" i="3"/>
  <c r="P16" i="3"/>
  <c r="O16" i="3"/>
  <c r="N16" i="3"/>
  <c r="L16" i="3"/>
  <c r="K16" i="3"/>
  <c r="J16" i="3"/>
  <c r="I16" i="3"/>
  <c r="H16" i="3"/>
  <c r="G16" i="3"/>
  <c r="F16" i="3"/>
  <c r="E16" i="3"/>
  <c r="D16" i="3"/>
  <c r="C16" i="3"/>
  <c r="V15" i="3"/>
  <c r="T15" i="3"/>
  <c r="M15" i="3"/>
  <c r="W15" i="3" s="1"/>
  <c r="V14" i="3"/>
  <c r="T14" i="3"/>
  <c r="M14" i="3"/>
  <c r="V13" i="3"/>
  <c r="T13" i="3"/>
  <c r="M13" i="3"/>
  <c r="W13" i="3" s="1"/>
  <c r="V12" i="3"/>
  <c r="T12" i="3"/>
  <c r="M12" i="3"/>
  <c r="W12" i="3" s="1"/>
  <c r="V11" i="3"/>
  <c r="T11" i="3"/>
  <c r="M11" i="3"/>
  <c r="V10" i="3"/>
  <c r="T10" i="3"/>
  <c r="M10" i="3"/>
  <c r="W10" i="3" s="1"/>
  <c r="V9" i="3"/>
  <c r="T9" i="3"/>
  <c r="M9" i="3"/>
  <c r="V8" i="3"/>
  <c r="T8" i="3"/>
  <c r="M8" i="3"/>
  <c r="W8" i="3" s="1"/>
  <c r="V7" i="3"/>
  <c r="T7" i="3"/>
  <c r="M7" i="3"/>
  <c r="W7" i="3" s="1"/>
  <c r="V6" i="3"/>
  <c r="T6" i="3"/>
  <c r="M6" i="3"/>
  <c r="V5" i="3"/>
  <c r="T5" i="3"/>
  <c r="M5" i="3"/>
  <c r="W5" i="3" s="1"/>
  <c r="V4" i="3"/>
  <c r="T4" i="3"/>
  <c r="M4" i="3"/>
  <c r="V3" i="3"/>
  <c r="T3" i="3"/>
  <c r="M3" i="3"/>
  <c r="W3" i="3" s="1"/>
  <c r="T16" i="2"/>
  <c r="S16" i="2"/>
  <c r="R16" i="2"/>
  <c r="O16" i="2"/>
  <c r="Q16" i="2" s="1"/>
  <c r="M16" i="2"/>
  <c r="L16" i="2"/>
  <c r="K16" i="2"/>
  <c r="J16" i="2"/>
  <c r="I16" i="2"/>
  <c r="H16" i="2"/>
  <c r="G16" i="2"/>
  <c r="E16" i="2"/>
  <c r="D16" i="2"/>
  <c r="C16" i="2"/>
  <c r="U15" i="2"/>
  <c r="N15" i="2"/>
  <c r="F15" i="2"/>
  <c r="U14" i="2"/>
  <c r="N14" i="2"/>
  <c r="F14" i="2"/>
  <c r="U13" i="2"/>
  <c r="N13" i="2"/>
  <c r="F13" i="2"/>
  <c r="U12" i="2"/>
  <c r="N12" i="2"/>
  <c r="F12" i="2"/>
  <c r="U11" i="2"/>
  <c r="N11" i="2"/>
  <c r="F11" i="2"/>
  <c r="U10" i="2"/>
  <c r="N10" i="2"/>
  <c r="F10" i="2"/>
  <c r="U9" i="2"/>
  <c r="N9" i="2"/>
  <c r="F9" i="2"/>
  <c r="U8" i="2"/>
  <c r="N8" i="2"/>
  <c r="F8" i="2"/>
  <c r="U7" i="2"/>
  <c r="N7" i="2"/>
  <c r="F7" i="2"/>
  <c r="U6" i="2"/>
  <c r="N6" i="2"/>
  <c r="F6" i="2"/>
  <c r="U5" i="2"/>
  <c r="N5" i="2"/>
  <c r="F5" i="2"/>
  <c r="U4" i="2"/>
  <c r="N4" i="2"/>
  <c r="F4" i="2"/>
  <c r="U3" i="2"/>
  <c r="F3" i="2"/>
  <c r="U16" i="1"/>
  <c r="T16" i="1"/>
  <c r="S16" i="1"/>
  <c r="R16" i="1"/>
  <c r="P16" i="1"/>
  <c r="O16" i="1"/>
  <c r="N16" i="1"/>
  <c r="M16" i="1"/>
  <c r="J16" i="1"/>
  <c r="I16" i="1"/>
  <c r="H16" i="1"/>
  <c r="G16" i="1"/>
  <c r="F16" i="1"/>
  <c r="D16" i="1"/>
  <c r="C16" i="1"/>
  <c r="V15" i="1"/>
  <c r="K15" i="1"/>
  <c r="E15" i="1"/>
  <c r="V14" i="1"/>
  <c r="K14" i="1"/>
  <c r="E14" i="1"/>
  <c r="V13" i="1"/>
  <c r="K13" i="1"/>
  <c r="E13" i="1"/>
  <c r="V12" i="1"/>
  <c r="K12" i="1"/>
  <c r="E12" i="1"/>
  <c r="V11" i="1"/>
  <c r="K11" i="1"/>
  <c r="E11" i="1"/>
  <c r="V10" i="1"/>
  <c r="K10" i="1"/>
  <c r="E10" i="1"/>
  <c r="V9" i="1"/>
  <c r="K9" i="1"/>
  <c r="E9" i="1"/>
  <c r="V8" i="1"/>
  <c r="K8" i="1"/>
  <c r="E8" i="1"/>
  <c r="V7" i="1"/>
  <c r="K7" i="1"/>
  <c r="E7" i="1"/>
  <c r="V6" i="1"/>
  <c r="K6" i="1"/>
  <c r="E6" i="1"/>
  <c r="V5" i="1"/>
  <c r="K5" i="1"/>
  <c r="E5" i="1"/>
  <c r="V4" i="1"/>
  <c r="K4" i="1"/>
  <c r="E4" i="1"/>
  <c r="V3" i="1"/>
  <c r="K3" i="1"/>
  <c r="E3" i="1"/>
  <c r="X14" i="4" l="1"/>
  <c r="S16" i="4"/>
  <c r="W10" i="5"/>
  <c r="W5" i="5"/>
  <c r="W13" i="5"/>
  <c r="Q16" i="1"/>
  <c r="U12" i="5"/>
  <c r="W12" i="5" s="1"/>
  <c r="W9" i="3"/>
  <c r="W14" i="3"/>
  <c r="W4" i="3"/>
  <c r="W16" i="3" s="1"/>
  <c r="W11" i="3"/>
  <c r="E16" i="1"/>
  <c r="T16" i="3"/>
  <c r="W6" i="3"/>
  <c r="M16" i="3"/>
  <c r="T16" i="5"/>
  <c r="U8" i="5"/>
  <c r="H16" i="5"/>
  <c r="W14" i="1"/>
  <c r="W14" i="5" s="1"/>
  <c r="W6" i="1"/>
  <c r="W6" i="5" s="1"/>
  <c r="W15" i="1"/>
  <c r="W15" i="5" s="1"/>
  <c r="W3" i="1"/>
  <c r="W3" i="5" s="1"/>
  <c r="W9" i="1"/>
  <c r="W9" i="5" s="1"/>
  <c r="W4" i="1"/>
  <c r="W4" i="5" s="1"/>
  <c r="W11" i="1"/>
  <c r="W11" i="5" s="1"/>
  <c r="W10" i="1"/>
  <c r="W12" i="1"/>
  <c r="V16" i="1"/>
  <c r="W8" i="1"/>
  <c r="W5" i="1"/>
  <c r="W7" i="1"/>
  <c r="W7" i="5" s="1"/>
  <c r="W13" i="1"/>
  <c r="K16" i="1"/>
  <c r="V13" i="2"/>
  <c r="V4" i="2"/>
  <c r="V6" i="2"/>
  <c r="V8" i="2"/>
  <c r="W8" i="2" s="1"/>
  <c r="V3" i="2"/>
  <c r="W3" i="2" s="1"/>
  <c r="V12" i="2"/>
  <c r="W12" i="2" s="1"/>
  <c r="V14" i="2"/>
  <c r="F16" i="2"/>
  <c r="V7" i="2"/>
  <c r="W7" i="2" s="1"/>
  <c r="V15" i="2"/>
  <c r="W15" i="2" s="1"/>
  <c r="N16" i="2"/>
  <c r="V11" i="2"/>
  <c r="F16" i="4"/>
  <c r="V10" i="2"/>
  <c r="W10" i="2" s="1"/>
  <c r="V9" i="2"/>
  <c r="U16" i="2"/>
  <c r="V5" i="2"/>
  <c r="W5" i="2" s="1"/>
  <c r="X13" i="4"/>
  <c r="W16" i="4"/>
  <c r="X7" i="4"/>
  <c r="X4" i="4"/>
  <c r="X6" i="4"/>
  <c r="X12" i="4"/>
  <c r="X15" i="4"/>
  <c r="X8" i="4"/>
  <c r="X3" i="4"/>
  <c r="X10" i="4"/>
  <c r="X9" i="4"/>
  <c r="X11" i="4"/>
  <c r="O16" i="4"/>
  <c r="W11" i="2" l="1"/>
  <c r="W6" i="2"/>
  <c r="W4" i="2"/>
  <c r="W9" i="2"/>
  <c r="W14" i="2"/>
  <c r="U16" i="5"/>
  <c r="W8" i="5"/>
  <c r="W13" i="2"/>
  <c r="W16" i="1"/>
  <c r="V16" i="2"/>
  <c r="X16" i="4"/>
  <c r="W16" i="2" l="1"/>
  <c r="W16" i="5"/>
</calcChain>
</file>

<file path=xl/sharedStrings.xml><?xml version="1.0" encoding="utf-8"?>
<sst xmlns="http://schemas.openxmlformats.org/spreadsheetml/2006/main" count="505" uniqueCount="97">
  <si>
    <t>4EME ANNEE SEMESTRE 7</t>
  </si>
  <si>
    <t>UE OUTILS MATHEMATIQUES ET INFORMATIQUES</t>
  </si>
  <si>
    <t>UE SCIENCES DE L'INGENIEUR</t>
  </si>
  <si>
    <t>UE INGENIERIE ENERGETIQUE</t>
  </si>
  <si>
    <t>UE CULTURE DE L'INGENIEUR</t>
  </si>
  <si>
    <t>Code</t>
  </si>
  <si>
    <t>Compétences</t>
  </si>
  <si>
    <t>Mathématiques</t>
  </si>
  <si>
    <t>Logiciels Energétiques</t>
  </si>
  <si>
    <t>Synthèse</t>
  </si>
  <si>
    <t>Cinétique et Combustion</t>
  </si>
  <si>
    <t>Echangeurs et Réacteurs</t>
  </si>
  <si>
    <t>Mécanique des Structures, Résistance des Matériaux</t>
  </si>
  <si>
    <t>Métrologie et Capteur</t>
  </si>
  <si>
    <t>Traitement du Signal</t>
  </si>
  <si>
    <t>Systèmes d'Information Géographique</t>
  </si>
  <si>
    <t>Technologies Energies Nucléaire et Fossile</t>
  </si>
  <si>
    <t>Technologies EnR</t>
  </si>
  <si>
    <t>TP Technologies EnR</t>
  </si>
  <si>
    <t>Aménagement du Territoire et Développement Durable</t>
  </si>
  <si>
    <t>Anglais</t>
  </si>
  <si>
    <t>Management de Projet</t>
  </si>
  <si>
    <t>Caractériser le potentiel des différents gisements d'énergies renouvelables</t>
  </si>
  <si>
    <t xml:space="preserve">Dimensionner les composants et les systèmes de captation, conversion, stockage et transport d'énergies renouvelables </t>
  </si>
  <si>
    <t>x</t>
  </si>
  <si>
    <t>Modéliser et développer les composants et systèmes de captation, conversion, stockage et transport d'énergies renouvelables</t>
  </si>
  <si>
    <t>Intégrer les énergies renouvelables dans les systèmes (bâtiments, procédés industriels et de transport) et les réseaux (fluide, chaleur et électrique)</t>
  </si>
  <si>
    <t>Gérer les systèmes de production et le mix énergétique</t>
  </si>
  <si>
    <t>Collecter, traiter et analyser des données liées à l’énergie</t>
  </si>
  <si>
    <t>Prévoir l’impact économique, environnemental et sociétal d’une filière énergétique renouvelable ou d’un mix énergétique</t>
  </si>
  <si>
    <t>Appliquer les différentes réglementations environnementales (bâtiment et industrie)</t>
  </si>
  <si>
    <t>Prendre en compte les problématiques d’aménagement du territoire, d’intégration urbanistique et paysagère</t>
  </si>
  <si>
    <t xml:space="preserve">Maîtriser les différentes étapes d’un projet et sa gestion </t>
  </si>
  <si>
    <t>Evaluer les coûts d’un projet EnR</t>
  </si>
  <si>
    <t>Savoir communiquer sur les systèmes EnR y compris en anglais</t>
  </si>
  <si>
    <t xml:space="preserve">Connaître les technologies existantes et émergentes dans le domaine de l’énergie </t>
  </si>
  <si>
    <t>3EME ANNEE SEMESTRE 6</t>
  </si>
  <si>
    <t>Outils Numériques</t>
  </si>
  <si>
    <t>Programmation Informatique</t>
  </si>
  <si>
    <t>Electronique de puissance</t>
  </si>
  <si>
    <t>Machines Electriques</t>
  </si>
  <si>
    <t>Matériaux</t>
  </si>
  <si>
    <t>Mécanique des Fluides</t>
  </si>
  <si>
    <t>Projet Technologique</t>
  </si>
  <si>
    <t>Thermique Appliquée</t>
  </si>
  <si>
    <t>Thermodynamique des Machines</t>
  </si>
  <si>
    <t>TP fondamentaux</t>
  </si>
  <si>
    <t>Sources d'Energie et Mode de Conversion</t>
  </si>
  <si>
    <t>Economie de l'Energie et de l'Environnement</t>
  </si>
  <si>
    <t>5EME ANNEE SEMESTRE 9 ET 10</t>
  </si>
  <si>
    <t>UE ENERGY ENGINEER</t>
  </si>
  <si>
    <t>UE HUMANITIES</t>
  </si>
  <si>
    <t>UE INTERNSHIP</t>
  </si>
  <si>
    <t>Bioclimatic Architecture and Positive Energy Building</t>
  </si>
  <si>
    <t>Concentrated Solar Processes</t>
  </si>
  <si>
    <t>Energy Softwares</t>
  </si>
  <si>
    <t>Energy Storage</t>
  </si>
  <si>
    <t>Grids and Smart Grids</t>
  </si>
  <si>
    <t>Hybridization, Cogeneration &amp; Optimization of energy processes</t>
  </si>
  <si>
    <t>Innovative Technological Project</t>
  </si>
  <si>
    <t>Materials for Energy</t>
  </si>
  <si>
    <t>Supervision and Energy Management</t>
  </si>
  <si>
    <t>Water and Energy : Desalination and Polluant Treatment</t>
  </si>
  <si>
    <t>Energy market</t>
  </si>
  <si>
    <t>Energy Transition and Land Management</t>
  </si>
  <si>
    <t>Energy Transition and Land Management of Developping Country</t>
  </si>
  <si>
    <t>English</t>
  </si>
  <si>
    <t>Environment Management</t>
  </si>
  <si>
    <t>Industrial Property and Patent</t>
  </si>
  <si>
    <t>Internship</t>
  </si>
  <si>
    <t>3EME ANNEE SEMESTRE 5</t>
  </si>
  <si>
    <t>Harmonisation</t>
  </si>
  <si>
    <t>Informatique</t>
  </si>
  <si>
    <t>Electricité</t>
  </si>
  <si>
    <t>Electronique</t>
  </si>
  <si>
    <t>Mécanique du Solide</t>
  </si>
  <si>
    <t>Thermodynamique</t>
  </si>
  <si>
    <t>Transferts Thermiques</t>
  </si>
  <si>
    <t>Contexte Energétique et Environnemental</t>
  </si>
  <si>
    <t>Environnement Economique des Entreprises</t>
  </si>
  <si>
    <t>4EME ANNEE SEMESTRE 8</t>
  </si>
  <si>
    <t>ACV et Eco-Conception</t>
  </si>
  <si>
    <t>Automatique et Contrôle des Procédés</t>
  </si>
  <si>
    <t>Efficacité et Optimisation Energétique</t>
  </si>
  <si>
    <t>Ingénierie des Systèmes de Puissance</t>
  </si>
  <si>
    <t>Energétique du Bâtiment</t>
  </si>
  <si>
    <t>Projet technologique</t>
  </si>
  <si>
    <t>Technologies EnR1</t>
  </si>
  <si>
    <t>Technologies EnR2</t>
  </si>
  <si>
    <t>Communication et Insertion Professionnelle</t>
  </si>
  <si>
    <t>Droit de l'Environnement</t>
  </si>
  <si>
    <t>Droit du Travail</t>
  </si>
  <si>
    <t>Stage</t>
  </si>
  <si>
    <t>Harmonisation 2</t>
  </si>
  <si>
    <t>LV2
Allemand/Chinois/Espagnol</t>
  </si>
  <si>
    <t>Synthèse 3A</t>
  </si>
  <si>
    <t>Synthèse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</si>
</sst>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20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20"/>
      <color theme="1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2"/>
      <name val="Calibri"/>
      <family val="2"/>
    </font>
    <font>
      <sz val="11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sz val="16"/>
      <name val="Arial"/>
      <family val="2"/>
    </font>
    <font>
      <b/>
      <sz val="20"/>
      <color theme="1"/>
      <name val="Arial"/>
      <family val="2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7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ck">
        <color theme="1"/>
      </left>
      <right style="thin">
        <color theme="1"/>
      </right>
      <top style="thick">
        <color theme="1"/>
      </top>
      <bottom/>
      <diagonal/>
    </border>
    <border>
      <left style="thin">
        <color theme="1"/>
      </left>
      <right style="thin">
        <color theme="1"/>
      </right>
      <top style="thick">
        <color theme="1"/>
      </top>
      <bottom/>
      <diagonal/>
    </border>
    <border>
      <left style="thin">
        <color theme="1"/>
      </left>
      <right style="thick">
        <color theme="1"/>
      </right>
      <top style="thick">
        <color theme="1"/>
      </top>
      <bottom/>
      <diagonal/>
    </border>
    <border>
      <left style="thin">
        <color auto="1"/>
      </left>
      <right style="thin">
        <color auto="1"/>
      </right>
      <top style="thick">
        <color theme="1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/>
      <top style="thick">
        <color theme="1"/>
      </top>
      <bottom/>
      <diagonal/>
    </border>
    <border>
      <left style="thin">
        <color auto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n">
        <color theme="1"/>
      </bottom>
      <diagonal/>
    </border>
    <border>
      <left/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/>
      <top style="thick">
        <color theme="1"/>
      </top>
      <bottom style="thin">
        <color theme="1"/>
      </bottom>
      <diagonal/>
    </border>
    <border>
      <left style="thick">
        <color auto="1"/>
      </left>
      <right style="thin">
        <color auto="1"/>
      </right>
      <top style="thick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ck">
        <color theme="1"/>
      </top>
      <bottom style="thin">
        <color theme="1"/>
      </bottom>
      <diagonal/>
    </border>
    <border>
      <left style="thin">
        <color auto="1"/>
      </left>
      <right style="thick">
        <color theme="1"/>
      </right>
      <top style="thick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ck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ck">
        <color auto="1"/>
      </left>
      <right style="thin">
        <color auto="1"/>
      </right>
      <top style="thin">
        <color theme="1"/>
      </top>
      <bottom/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ck">
        <color auto="1"/>
      </bottom>
      <diagonal/>
    </border>
    <border>
      <left style="thin">
        <color auto="1"/>
      </left>
      <right style="thick">
        <color theme="1"/>
      </right>
      <top style="thin">
        <color theme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 style="thin">
        <color auto="1"/>
      </left>
      <right/>
      <top style="thick">
        <color theme="1"/>
      </top>
      <bottom style="thin">
        <color theme="1"/>
      </bottom>
      <diagonal/>
    </border>
    <border>
      <left/>
      <right/>
      <top style="thick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 style="thin">
        <color auto="1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 style="thin">
        <color auto="1"/>
      </left>
      <right/>
      <top style="thin">
        <color theme="1"/>
      </top>
      <bottom style="thick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 style="thick">
        <color auto="1"/>
      </left>
      <right style="thin">
        <color auto="1"/>
      </right>
      <top style="thick">
        <color theme="1"/>
      </top>
      <bottom/>
      <diagonal/>
    </border>
    <border>
      <left style="thin">
        <color auto="1"/>
      </left>
      <right style="thin">
        <color theme="1"/>
      </right>
      <top style="thick">
        <color theme="1"/>
      </top>
      <bottom/>
      <diagonal/>
    </border>
    <border>
      <left style="thin">
        <color auto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ck">
        <color theme="1"/>
      </left>
      <right/>
      <top style="thick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ck">
        <color auto="1"/>
      </left>
      <right style="thin">
        <color auto="1"/>
      </right>
      <top style="thin">
        <color theme="1"/>
      </top>
      <bottom style="thick">
        <color theme="1"/>
      </bottom>
      <diagonal/>
    </border>
    <border>
      <left style="thick">
        <color theme="1"/>
      </left>
      <right/>
      <top style="thin">
        <color theme="1"/>
      </top>
      <bottom style="thick">
        <color theme="1"/>
      </bottom>
      <diagonal/>
    </border>
    <border>
      <left style="thick">
        <color theme="1"/>
      </left>
      <right style="thin">
        <color auto="1"/>
      </right>
      <top style="thick">
        <color theme="1"/>
      </top>
      <bottom/>
      <diagonal/>
    </border>
    <border>
      <left/>
      <right style="thin">
        <color theme="1"/>
      </right>
      <top style="thick">
        <color theme="1"/>
      </top>
      <bottom/>
      <diagonal/>
    </border>
    <border>
      <left style="thin">
        <color auto="1"/>
      </left>
      <right style="thick">
        <color theme="1"/>
      </right>
      <top style="thick">
        <color theme="1"/>
      </top>
      <bottom style="thin">
        <color auto="1"/>
      </bottom>
      <diagonal/>
    </border>
    <border>
      <left style="thin">
        <color auto="1"/>
      </left>
      <right style="thick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22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13" fillId="0" borderId="14" xfId="0" applyFont="1" applyBorder="1" applyAlignment="1">
      <alignment vertical="center" wrapText="1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13" fillId="0" borderId="22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0" fontId="15" fillId="0" borderId="23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46" xfId="0" applyFont="1" applyBorder="1" applyAlignment="1">
      <alignment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5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6"/>
  <sheetViews>
    <sheetView tabSelected="1" view="pageBreakPreview" zoomScale="60" zoomScaleNormal="60" workbookViewId="0">
      <pane xSplit="2" ySplit="2" topLeftCell="M6" activePane="bottomRight" state="frozen"/>
      <selection activeCell="D6" sqref="D6"/>
      <selection pane="topRight"/>
      <selection pane="bottomLeft"/>
      <selection pane="bottomRight" activeCell="X17" sqref="X17"/>
    </sheetView>
  </sheetViews>
  <sheetFormatPr baseColWidth="10" defaultColWidth="9.140625" defaultRowHeight="26.25" x14ac:dyDescent="0.25"/>
  <cols>
    <col min="1" max="1" width="8.5703125" style="95" bestFit="1" customWidth="1"/>
    <col min="2" max="2" width="37.85546875" style="96" bestFit="1" customWidth="1"/>
    <col min="3" max="21" width="30.7109375" style="114" bestFit="1" customWidth="1"/>
    <col min="22" max="22" width="30.7109375" style="114" customWidth="1"/>
    <col min="23" max="23" width="30.7109375" style="114" bestFit="1" customWidth="1"/>
    <col min="24" max="24" width="9.140625" style="97"/>
    <col min="25" max="16384" width="9.140625" style="96"/>
  </cols>
  <sheetData>
    <row r="1" spans="1:24" s="98" customFormat="1" ht="30" customHeight="1" thickTop="1" thickBot="1" x14ac:dyDescent="0.3">
      <c r="A1" s="125" t="s">
        <v>70</v>
      </c>
      <c r="B1" s="126"/>
      <c r="C1" s="125" t="s">
        <v>1</v>
      </c>
      <c r="D1" s="126"/>
      <c r="E1" s="126"/>
      <c r="F1" s="127"/>
      <c r="G1" s="125" t="s">
        <v>2</v>
      </c>
      <c r="H1" s="126"/>
      <c r="I1" s="126"/>
      <c r="J1" s="126"/>
      <c r="K1" s="126"/>
      <c r="L1" s="126"/>
      <c r="M1" s="126"/>
      <c r="N1" s="126"/>
      <c r="O1" s="127"/>
      <c r="P1" s="125" t="s">
        <v>3</v>
      </c>
      <c r="Q1" s="126"/>
      <c r="R1" s="126"/>
      <c r="S1" s="127"/>
      <c r="T1" s="125" t="s">
        <v>4</v>
      </c>
      <c r="U1" s="126"/>
      <c r="V1" s="126"/>
      <c r="W1" s="127"/>
      <c r="X1" s="97"/>
    </row>
    <row r="2" spans="1:24" s="99" customFormat="1" ht="48.75" thickTop="1" thickBot="1" x14ac:dyDescent="0.3">
      <c r="A2" s="7" t="s">
        <v>5</v>
      </c>
      <c r="B2" s="8" t="s">
        <v>6</v>
      </c>
      <c r="C2" s="9" t="s">
        <v>71</v>
      </c>
      <c r="D2" s="10" t="s">
        <v>72</v>
      </c>
      <c r="E2" s="10" t="s">
        <v>7</v>
      </c>
      <c r="F2" s="11" t="s">
        <v>9</v>
      </c>
      <c r="G2" s="9" t="s">
        <v>73</v>
      </c>
      <c r="H2" s="10" t="s">
        <v>74</v>
      </c>
      <c r="I2" s="10" t="s">
        <v>93</v>
      </c>
      <c r="J2" s="10" t="s">
        <v>42</v>
      </c>
      <c r="K2" s="10" t="s">
        <v>75</v>
      </c>
      <c r="L2" s="10" t="s">
        <v>76</v>
      </c>
      <c r="M2" s="10" t="s">
        <v>77</v>
      </c>
      <c r="N2" s="15" t="s">
        <v>46</v>
      </c>
      <c r="O2" s="16" t="s">
        <v>9</v>
      </c>
      <c r="P2" s="13" t="s">
        <v>78</v>
      </c>
      <c r="Q2" s="8" t="s">
        <v>47</v>
      </c>
      <c r="R2" s="10" t="s">
        <v>43</v>
      </c>
      <c r="S2" s="16" t="s">
        <v>9</v>
      </c>
      <c r="T2" s="55" t="s">
        <v>20</v>
      </c>
      <c r="U2" s="10" t="s">
        <v>79</v>
      </c>
      <c r="V2" s="15" t="s">
        <v>94</v>
      </c>
      <c r="W2" s="16" t="s">
        <v>9</v>
      </c>
    </row>
    <row r="3" spans="1:24" s="104" customFormat="1" ht="75" customHeight="1" thickTop="1" x14ac:dyDescent="0.25">
      <c r="A3" s="91">
        <v>1</v>
      </c>
      <c r="B3" s="92" t="s">
        <v>22</v>
      </c>
      <c r="C3" s="100"/>
      <c r="D3" s="24"/>
      <c r="E3" s="101"/>
      <c r="F3" s="102">
        <f t="shared" ref="F3:F9" si="0">COUNTA(C3:E3)</f>
        <v>0</v>
      </c>
      <c r="G3" s="100"/>
      <c r="H3" s="24"/>
      <c r="I3" s="24"/>
      <c r="J3" s="24"/>
      <c r="K3" s="24"/>
      <c r="L3" s="24"/>
      <c r="M3" s="24"/>
      <c r="N3" s="101"/>
      <c r="O3" s="102">
        <f t="shared" ref="O3:O15" si="1">COUNTA(G3:N3)</f>
        <v>0</v>
      </c>
      <c r="P3" s="100" t="s">
        <v>24</v>
      </c>
      <c r="Q3" s="101" t="s">
        <v>24</v>
      </c>
      <c r="R3" s="24" t="s">
        <v>24</v>
      </c>
      <c r="S3" s="103">
        <f>COUNTA(P3:R3)</f>
        <v>3</v>
      </c>
      <c r="T3" s="100"/>
      <c r="U3" s="24"/>
      <c r="V3" s="24"/>
      <c r="W3" s="102">
        <f t="shared" ref="W3:W15" si="2">COUNTA(T3:V3)</f>
        <v>0</v>
      </c>
      <c r="X3" s="97">
        <f t="shared" ref="X3:X15" si="3">+SUM(F3,O3,S3,W3)</f>
        <v>3</v>
      </c>
    </row>
    <row r="4" spans="1:24" s="104" customFormat="1" ht="75" customHeight="1" x14ac:dyDescent="0.25">
      <c r="A4" s="93">
        <v>2</v>
      </c>
      <c r="B4" s="30" t="s">
        <v>23</v>
      </c>
      <c r="C4" s="81" t="s">
        <v>24</v>
      </c>
      <c r="D4" s="35"/>
      <c r="E4" s="105"/>
      <c r="F4" s="106">
        <f t="shared" si="0"/>
        <v>1</v>
      </c>
      <c r="G4" s="81" t="s">
        <v>24</v>
      </c>
      <c r="H4" s="35" t="s">
        <v>24</v>
      </c>
      <c r="I4" s="35" t="s">
        <v>24</v>
      </c>
      <c r="J4" s="35" t="s">
        <v>24</v>
      </c>
      <c r="K4" s="35" t="s">
        <v>24</v>
      </c>
      <c r="L4" s="35" t="s">
        <v>24</v>
      </c>
      <c r="M4" s="35" t="s">
        <v>24</v>
      </c>
      <c r="N4" s="105" t="s">
        <v>24</v>
      </c>
      <c r="O4" s="106">
        <f t="shared" si="1"/>
        <v>8</v>
      </c>
      <c r="P4" s="81"/>
      <c r="Q4" s="105" t="s">
        <v>24</v>
      </c>
      <c r="R4" s="35" t="s">
        <v>24</v>
      </c>
      <c r="S4" s="107">
        <f t="shared" ref="S4:S15" si="4">COUNTA(P4:R4)</f>
        <v>2</v>
      </c>
      <c r="T4" s="81"/>
      <c r="U4" s="35"/>
      <c r="V4" s="35"/>
      <c r="W4" s="106">
        <f t="shared" si="2"/>
        <v>0</v>
      </c>
      <c r="X4" s="97">
        <f t="shared" si="3"/>
        <v>11</v>
      </c>
    </row>
    <row r="5" spans="1:24" s="104" customFormat="1" ht="75" customHeight="1" x14ac:dyDescent="0.25">
      <c r="A5" s="93">
        <v>3</v>
      </c>
      <c r="B5" s="30" t="s">
        <v>25</v>
      </c>
      <c r="C5" s="81" t="s">
        <v>24</v>
      </c>
      <c r="D5" s="35" t="s">
        <v>24</v>
      </c>
      <c r="E5" s="105" t="s">
        <v>24</v>
      </c>
      <c r="F5" s="106">
        <f t="shared" si="0"/>
        <v>3</v>
      </c>
      <c r="G5" s="81" t="s">
        <v>24</v>
      </c>
      <c r="H5" s="35" t="s">
        <v>24</v>
      </c>
      <c r="I5" s="35" t="s">
        <v>24</v>
      </c>
      <c r="J5" s="35"/>
      <c r="K5" s="35" t="s">
        <v>24</v>
      </c>
      <c r="L5" s="35"/>
      <c r="M5" s="35" t="s">
        <v>24</v>
      </c>
      <c r="N5" s="105"/>
      <c r="O5" s="106">
        <f t="shared" si="1"/>
        <v>5</v>
      </c>
      <c r="P5" s="81"/>
      <c r="Q5" s="105"/>
      <c r="R5" s="35" t="s">
        <v>24</v>
      </c>
      <c r="S5" s="107">
        <f t="shared" si="4"/>
        <v>1</v>
      </c>
      <c r="T5" s="81"/>
      <c r="U5" s="35"/>
      <c r="V5" s="35"/>
      <c r="W5" s="106">
        <f t="shared" si="2"/>
        <v>0</v>
      </c>
      <c r="X5" s="97">
        <f t="shared" si="3"/>
        <v>9</v>
      </c>
    </row>
    <row r="6" spans="1:24" s="104" customFormat="1" ht="75" customHeight="1" x14ac:dyDescent="0.25">
      <c r="A6" s="93">
        <v>4</v>
      </c>
      <c r="B6" s="30" t="s">
        <v>26</v>
      </c>
      <c r="C6" s="81"/>
      <c r="D6" s="35"/>
      <c r="E6" s="105"/>
      <c r="F6" s="106">
        <f t="shared" si="0"/>
        <v>0</v>
      </c>
      <c r="G6" s="81"/>
      <c r="H6" s="35"/>
      <c r="I6" s="35"/>
      <c r="J6" s="35" t="s">
        <v>24</v>
      </c>
      <c r="K6" s="35"/>
      <c r="L6" s="35"/>
      <c r="M6" s="35" t="s">
        <v>24</v>
      </c>
      <c r="N6" s="105"/>
      <c r="O6" s="106">
        <f t="shared" si="1"/>
        <v>2</v>
      </c>
      <c r="P6" s="81"/>
      <c r="Q6" s="105"/>
      <c r="R6" s="35" t="s">
        <v>24</v>
      </c>
      <c r="S6" s="107">
        <f t="shared" si="4"/>
        <v>1</v>
      </c>
      <c r="T6" s="81"/>
      <c r="U6" s="35"/>
      <c r="V6" s="35"/>
      <c r="W6" s="106">
        <f t="shared" si="2"/>
        <v>0</v>
      </c>
      <c r="X6" s="97">
        <f t="shared" si="3"/>
        <v>3</v>
      </c>
    </row>
    <row r="7" spans="1:24" s="104" customFormat="1" ht="75" customHeight="1" x14ac:dyDescent="0.25">
      <c r="A7" s="93">
        <v>5</v>
      </c>
      <c r="B7" s="30" t="s">
        <v>27</v>
      </c>
      <c r="C7" s="81"/>
      <c r="D7" s="35"/>
      <c r="E7" s="105"/>
      <c r="F7" s="106">
        <f t="shared" si="0"/>
        <v>0</v>
      </c>
      <c r="G7" s="81"/>
      <c r="H7" s="35"/>
      <c r="I7" s="35"/>
      <c r="J7" s="35"/>
      <c r="K7" s="35"/>
      <c r="L7" s="35"/>
      <c r="M7" s="35"/>
      <c r="N7" s="105"/>
      <c r="O7" s="106">
        <f t="shared" si="1"/>
        <v>0</v>
      </c>
      <c r="P7" s="81"/>
      <c r="Q7" s="105"/>
      <c r="R7" s="35"/>
      <c r="S7" s="107">
        <f t="shared" si="4"/>
        <v>0</v>
      </c>
      <c r="T7" s="81"/>
      <c r="U7" s="35"/>
      <c r="V7" s="35"/>
      <c r="W7" s="106">
        <f t="shared" si="2"/>
        <v>0</v>
      </c>
      <c r="X7" s="97">
        <f t="shared" si="3"/>
        <v>0</v>
      </c>
    </row>
    <row r="8" spans="1:24" s="104" customFormat="1" ht="75" customHeight="1" x14ac:dyDescent="0.25">
      <c r="A8" s="93">
        <v>6</v>
      </c>
      <c r="B8" s="30" t="s">
        <v>28</v>
      </c>
      <c r="C8" s="81" t="s">
        <v>24</v>
      </c>
      <c r="D8" s="35" t="s">
        <v>24</v>
      </c>
      <c r="E8" s="105" t="s">
        <v>24</v>
      </c>
      <c r="F8" s="106">
        <f t="shared" si="0"/>
        <v>3</v>
      </c>
      <c r="G8" s="81" t="s">
        <v>24</v>
      </c>
      <c r="H8" s="35" t="s">
        <v>24</v>
      </c>
      <c r="I8" s="35" t="s">
        <v>24</v>
      </c>
      <c r="J8" s="35"/>
      <c r="K8" s="35"/>
      <c r="L8" s="35"/>
      <c r="M8" s="35" t="s">
        <v>24</v>
      </c>
      <c r="N8" s="105" t="s">
        <v>24</v>
      </c>
      <c r="O8" s="106">
        <f t="shared" si="1"/>
        <v>5</v>
      </c>
      <c r="P8" s="81"/>
      <c r="Q8" s="105" t="s">
        <v>24</v>
      </c>
      <c r="R8" s="35" t="s">
        <v>24</v>
      </c>
      <c r="S8" s="107">
        <f t="shared" si="4"/>
        <v>2</v>
      </c>
      <c r="T8" s="81"/>
      <c r="U8" s="35"/>
      <c r="V8" s="35"/>
      <c r="W8" s="106">
        <f t="shared" si="2"/>
        <v>0</v>
      </c>
      <c r="X8" s="97">
        <f t="shared" si="3"/>
        <v>10</v>
      </c>
    </row>
    <row r="9" spans="1:24" s="104" customFormat="1" ht="75" customHeight="1" x14ac:dyDescent="0.25">
      <c r="A9" s="93">
        <v>7</v>
      </c>
      <c r="B9" s="30" t="s">
        <v>29</v>
      </c>
      <c r="C9" s="81"/>
      <c r="D9" s="35"/>
      <c r="E9" s="105"/>
      <c r="F9" s="106">
        <f t="shared" si="0"/>
        <v>0</v>
      </c>
      <c r="G9" s="81"/>
      <c r="H9" s="35"/>
      <c r="I9" s="35"/>
      <c r="J9" s="35"/>
      <c r="K9" s="35"/>
      <c r="L9" s="35"/>
      <c r="M9" s="35"/>
      <c r="N9" s="105"/>
      <c r="O9" s="106">
        <f t="shared" si="1"/>
        <v>0</v>
      </c>
      <c r="P9" s="81" t="s">
        <v>24</v>
      </c>
      <c r="Q9" s="105"/>
      <c r="R9" s="35" t="s">
        <v>24</v>
      </c>
      <c r="S9" s="107">
        <f t="shared" si="4"/>
        <v>2</v>
      </c>
      <c r="T9" s="81"/>
      <c r="U9" s="35" t="s">
        <v>24</v>
      </c>
      <c r="V9" s="35"/>
      <c r="W9" s="106">
        <f t="shared" si="2"/>
        <v>1</v>
      </c>
      <c r="X9" s="97">
        <f t="shared" si="3"/>
        <v>3</v>
      </c>
    </row>
    <row r="10" spans="1:24" s="104" customFormat="1" ht="75" customHeight="1" x14ac:dyDescent="0.25">
      <c r="A10" s="93">
        <v>8</v>
      </c>
      <c r="B10" s="30" t="s">
        <v>30</v>
      </c>
      <c r="C10" s="81"/>
      <c r="D10" s="35"/>
      <c r="E10" s="105"/>
      <c r="F10" s="106">
        <f t="shared" ref="F10:F15" si="5">COUNTA(C10:E10)</f>
        <v>0</v>
      </c>
      <c r="G10" s="81"/>
      <c r="H10" s="35"/>
      <c r="I10" s="35"/>
      <c r="J10" s="35"/>
      <c r="K10" s="35"/>
      <c r="L10" s="35"/>
      <c r="M10" s="35"/>
      <c r="N10" s="105"/>
      <c r="O10" s="106">
        <f t="shared" si="1"/>
        <v>0</v>
      </c>
      <c r="P10" s="81"/>
      <c r="Q10" s="105"/>
      <c r="R10" s="35"/>
      <c r="S10" s="107">
        <f t="shared" si="4"/>
        <v>0</v>
      </c>
      <c r="T10" s="81"/>
      <c r="U10" s="35"/>
      <c r="V10" s="35"/>
      <c r="W10" s="106">
        <f t="shared" si="2"/>
        <v>0</v>
      </c>
      <c r="X10" s="97">
        <f t="shared" si="3"/>
        <v>0</v>
      </c>
    </row>
    <row r="11" spans="1:24" s="104" customFormat="1" ht="75" customHeight="1" x14ac:dyDescent="0.25">
      <c r="A11" s="93">
        <v>9</v>
      </c>
      <c r="B11" s="30" t="s">
        <v>31</v>
      </c>
      <c r="C11" s="81"/>
      <c r="D11" s="35"/>
      <c r="E11" s="105"/>
      <c r="F11" s="106">
        <f t="shared" si="5"/>
        <v>0</v>
      </c>
      <c r="G11" s="81"/>
      <c r="H11" s="35"/>
      <c r="I11" s="35"/>
      <c r="J11" s="35"/>
      <c r="K11" s="35"/>
      <c r="L11" s="35"/>
      <c r="M11" s="35"/>
      <c r="N11" s="105"/>
      <c r="O11" s="106">
        <f t="shared" si="1"/>
        <v>0</v>
      </c>
      <c r="P11" s="81"/>
      <c r="Q11" s="105"/>
      <c r="R11" s="35" t="s">
        <v>24</v>
      </c>
      <c r="S11" s="107">
        <f t="shared" si="4"/>
        <v>1</v>
      </c>
      <c r="T11" s="81"/>
      <c r="U11" s="35"/>
      <c r="V11" s="35"/>
      <c r="W11" s="106">
        <f t="shared" si="2"/>
        <v>0</v>
      </c>
      <c r="X11" s="97">
        <f t="shared" si="3"/>
        <v>1</v>
      </c>
    </row>
    <row r="12" spans="1:24" s="104" customFormat="1" ht="75" customHeight="1" x14ac:dyDescent="0.25">
      <c r="A12" s="93">
        <v>10</v>
      </c>
      <c r="B12" s="30" t="s">
        <v>32</v>
      </c>
      <c r="C12" s="81"/>
      <c r="D12" s="35"/>
      <c r="E12" s="105"/>
      <c r="F12" s="106">
        <f t="shared" si="5"/>
        <v>0</v>
      </c>
      <c r="G12" s="81"/>
      <c r="H12" s="35"/>
      <c r="I12" s="35"/>
      <c r="J12" s="35"/>
      <c r="K12" s="35"/>
      <c r="L12" s="35"/>
      <c r="M12" s="35"/>
      <c r="N12" s="105"/>
      <c r="O12" s="106">
        <f t="shared" si="1"/>
        <v>0</v>
      </c>
      <c r="P12" s="81"/>
      <c r="Q12" s="105"/>
      <c r="R12" s="35" t="s">
        <v>24</v>
      </c>
      <c r="S12" s="107">
        <f t="shared" si="4"/>
        <v>1</v>
      </c>
      <c r="T12" s="81"/>
      <c r="U12" s="35"/>
      <c r="V12" s="35"/>
      <c r="W12" s="106">
        <f t="shared" si="2"/>
        <v>0</v>
      </c>
      <c r="X12" s="97">
        <f t="shared" si="3"/>
        <v>1</v>
      </c>
    </row>
    <row r="13" spans="1:24" s="104" customFormat="1" ht="75" customHeight="1" x14ac:dyDescent="0.25">
      <c r="A13" s="93">
        <v>11</v>
      </c>
      <c r="B13" s="30" t="s">
        <v>33</v>
      </c>
      <c r="C13" s="81"/>
      <c r="D13" s="35"/>
      <c r="E13" s="105"/>
      <c r="F13" s="106">
        <f t="shared" si="5"/>
        <v>0</v>
      </c>
      <c r="G13" s="81"/>
      <c r="H13" s="35"/>
      <c r="I13" s="35"/>
      <c r="J13" s="35"/>
      <c r="K13" s="35"/>
      <c r="L13" s="35"/>
      <c r="M13" s="35"/>
      <c r="N13" s="105"/>
      <c r="O13" s="106">
        <f t="shared" si="1"/>
        <v>0</v>
      </c>
      <c r="P13" s="81"/>
      <c r="Q13" s="105"/>
      <c r="R13" s="35" t="s">
        <v>24</v>
      </c>
      <c r="S13" s="107">
        <f t="shared" si="4"/>
        <v>1</v>
      </c>
      <c r="T13" s="81"/>
      <c r="U13" s="35" t="s">
        <v>24</v>
      </c>
      <c r="V13" s="35"/>
      <c r="W13" s="106">
        <f t="shared" si="2"/>
        <v>1</v>
      </c>
      <c r="X13" s="97">
        <f t="shared" si="3"/>
        <v>2</v>
      </c>
    </row>
    <row r="14" spans="1:24" s="104" customFormat="1" ht="75" customHeight="1" x14ac:dyDescent="0.25">
      <c r="A14" s="93">
        <v>12</v>
      </c>
      <c r="B14" s="30" t="s">
        <v>34</v>
      </c>
      <c r="C14" s="81"/>
      <c r="D14" s="35"/>
      <c r="E14" s="105"/>
      <c r="F14" s="106">
        <f t="shared" si="5"/>
        <v>0</v>
      </c>
      <c r="G14" s="81"/>
      <c r="H14" s="35"/>
      <c r="I14" s="35"/>
      <c r="J14" s="35"/>
      <c r="K14" s="35"/>
      <c r="L14" s="35"/>
      <c r="M14" s="35" t="s">
        <v>24</v>
      </c>
      <c r="N14" s="105"/>
      <c r="O14" s="106">
        <f t="shared" si="1"/>
        <v>1</v>
      </c>
      <c r="P14" s="81" t="s">
        <v>24</v>
      </c>
      <c r="Q14" s="105" t="s">
        <v>24</v>
      </c>
      <c r="R14" s="35" t="s">
        <v>24</v>
      </c>
      <c r="S14" s="107">
        <f t="shared" si="4"/>
        <v>3</v>
      </c>
      <c r="T14" s="81" t="s">
        <v>24</v>
      </c>
      <c r="U14" s="35"/>
      <c r="V14" s="35" t="s">
        <v>24</v>
      </c>
      <c r="W14" s="106">
        <f t="shared" si="2"/>
        <v>2</v>
      </c>
      <c r="X14" s="97">
        <f t="shared" si="3"/>
        <v>6</v>
      </c>
    </row>
    <row r="15" spans="1:24" s="104" customFormat="1" ht="75" customHeight="1" thickBot="1" x14ac:dyDescent="0.3">
      <c r="A15" s="94">
        <v>13</v>
      </c>
      <c r="B15" s="43" t="s">
        <v>35</v>
      </c>
      <c r="C15" s="108"/>
      <c r="D15" s="109"/>
      <c r="E15" s="110"/>
      <c r="F15" s="111">
        <f t="shared" si="5"/>
        <v>0</v>
      </c>
      <c r="G15" s="108" t="s">
        <v>24</v>
      </c>
      <c r="H15" s="109"/>
      <c r="I15" s="109" t="s">
        <v>24</v>
      </c>
      <c r="J15" s="109"/>
      <c r="K15" s="109"/>
      <c r="L15" s="109" t="s">
        <v>24</v>
      </c>
      <c r="M15" s="109"/>
      <c r="N15" s="110"/>
      <c r="O15" s="111">
        <f t="shared" si="1"/>
        <v>3</v>
      </c>
      <c r="P15" s="108" t="s">
        <v>24</v>
      </c>
      <c r="Q15" s="110" t="s">
        <v>24</v>
      </c>
      <c r="R15" s="109" t="s">
        <v>24</v>
      </c>
      <c r="S15" s="112">
        <f t="shared" si="4"/>
        <v>3</v>
      </c>
      <c r="T15" s="108"/>
      <c r="U15" s="109"/>
      <c r="V15" s="109"/>
      <c r="W15" s="111">
        <f t="shared" si="2"/>
        <v>0</v>
      </c>
      <c r="X15" s="97">
        <f t="shared" si="3"/>
        <v>6</v>
      </c>
    </row>
    <row r="16" spans="1:24" ht="27" thickTop="1" x14ac:dyDescent="0.4">
      <c r="C16" s="97">
        <f>SUBTOTAL(3,C3:C15)</f>
        <v>3</v>
      </c>
      <c r="D16" s="97">
        <f>SUBTOTAL(3,D3:D15)</f>
        <v>2</v>
      </c>
      <c r="E16" s="97">
        <f>SUBTOTAL(3,E3:E15)</f>
        <v>2</v>
      </c>
      <c r="F16" s="97">
        <f>SUM(C16:E16)</f>
        <v>7</v>
      </c>
      <c r="G16" s="97">
        <f t="shared" ref="G16:N16" si="6">SUBTOTAL(3,G3:G15)</f>
        <v>4</v>
      </c>
      <c r="H16" s="97">
        <f t="shared" si="6"/>
        <v>3</v>
      </c>
      <c r="I16" s="97">
        <f t="shared" si="6"/>
        <v>4</v>
      </c>
      <c r="J16" s="97">
        <f t="shared" si="6"/>
        <v>2</v>
      </c>
      <c r="K16" s="97">
        <f t="shared" si="6"/>
        <v>2</v>
      </c>
      <c r="L16" s="97">
        <f t="shared" si="6"/>
        <v>2</v>
      </c>
      <c r="M16" s="97">
        <f t="shared" si="6"/>
        <v>5</v>
      </c>
      <c r="N16" s="97">
        <f t="shared" si="6"/>
        <v>2</v>
      </c>
      <c r="O16" s="97">
        <f>SUM(G16:N16)</f>
        <v>24</v>
      </c>
      <c r="P16" s="97">
        <f>SUBTOTAL(3,P3:P15)</f>
        <v>4</v>
      </c>
      <c r="Q16" s="97">
        <f>SUBTOTAL(3,Q3:Q15)</f>
        <v>5</v>
      </c>
      <c r="R16" s="113">
        <f>SUBTOTAL(3,R3:R15)</f>
        <v>11</v>
      </c>
      <c r="S16" s="97">
        <f>SUM(P16:R16)</f>
        <v>20</v>
      </c>
      <c r="T16" s="97">
        <f>SUBTOTAL(3,T3:T15)</f>
        <v>1</v>
      </c>
      <c r="U16" s="97">
        <f>SUBTOTAL(3,U3:U15)</f>
        <v>2</v>
      </c>
      <c r="V16" s="97">
        <f>SUBTOTAL(3,V3:V15)</f>
        <v>1</v>
      </c>
      <c r="W16" s="97">
        <f>SUM(T16:V16)</f>
        <v>4</v>
      </c>
      <c r="X16" s="97">
        <f>SUM(F16,O16,S16,W16)</f>
        <v>55</v>
      </c>
    </row>
  </sheetData>
  <mergeCells count="5">
    <mergeCell ref="A1:B1"/>
    <mergeCell ref="C1:F1"/>
    <mergeCell ref="G1:O1"/>
    <mergeCell ref="P1:S1"/>
    <mergeCell ref="T1:W1"/>
  </mergeCells>
  <pageMargins left="0.7" right="0.7" top="0.75" bottom="0.75" header="0.3" footer="0.3"/>
  <pageSetup paperSize="8" scale="26" fitToWidth="0" fitToHeight="0" orientation="landscape" r:id="rId1"/>
  <ignoredErrors>
    <ignoredError sqref="S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7"/>
  <sheetViews>
    <sheetView view="pageBreakPreview" zoomScale="80" zoomScaleNormal="50" zoomScaleSheetLayoutView="80" workbookViewId="0">
      <pane xSplit="2" ySplit="2" topLeftCell="P14" activePane="bottomRight" state="frozen"/>
      <selection activeCell="B3" sqref="B3"/>
      <selection pane="topRight"/>
      <selection pane="bottomLeft"/>
      <selection pane="bottomRight" activeCell="V17" sqref="V17"/>
    </sheetView>
  </sheetViews>
  <sheetFormatPr baseColWidth="10" defaultColWidth="9.140625" defaultRowHeight="26.25" x14ac:dyDescent="0.4"/>
  <cols>
    <col min="1" max="1" width="8.5703125" style="1" bestFit="1" customWidth="1"/>
    <col min="2" max="2" width="37.85546875" bestFit="1" customWidth="1"/>
    <col min="3" max="19" width="30.7109375" style="1" bestFit="1" customWidth="1"/>
    <col min="20" max="20" width="30.7109375" style="1" customWidth="1"/>
    <col min="21" max="21" width="30.7109375" style="1" bestFit="1" customWidth="1"/>
    <col min="22" max="22" width="17.28515625" bestFit="1" customWidth="1"/>
    <col min="23" max="23" width="33.28515625" style="118" customWidth="1"/>
  </cols>
  <sheetData>
    <row r="1" spans="1:23" s="3" customFormat="1" ht="30" customHeight="1" thickTop="1" thickBot="1" x14ac:dyDescent="0.3">
      <c r="A1" s="128" t="s">
        <v>36</v>
      </c>
      <c r="B1" s="129"/>
      <c r="C1" s="128" t="s">
        <v>1</v>
      </c>
      <c r="D1" s="129"/>
      <c r="E1" s="129"/>
      <c r="F1" s="130"/>
      <c r="G1" s="125" t="s">
        <v>2</v>
      </c>
      <c r="H1" s="126"/>
      <c r="I1" s="126"/>
      <c r="J1" s="126"/>
      <c r="K1" s="126"/>
      <c r="L1" s="126"/>
      <c r="M1" s="126"/>
      <c r="N1" s="127"/>
      <c r="O1" s="129" t="s">
        <v>3</v>
      </c>
      <c r="P1" s="129"/>
      <c r="Q1" s="130"/>
      <c r="R1" s="128" t="s">
        <v>4</v>
      </c>
      <c r="S1" s="129"/>
      <c r="T1" s="129"/>
      <c r="U1" s="130"/>
      <c r="W1" s="116"/>
    </row>
    <row r="2" spans="1:23" s="6" customFormat="1" ht="48.75" thickTop="1" thickBot="1" x14ac:dyDescent="0.3">
      <c r="A2" s="7" t="s">
        <v>5</v>
      </c>
      <c r="B2" s="8" t="s">
        <v>6</v>
      </c>
      <c r="C2" s="9" t="s">
        <v>7</v>
      </c>
      <c r="D2" s="10" t="s">
        <v>37</v>
      </c>
      <c r="E2" s="15" t="s">
        <v>38</v>
      </c>
      <c r="F2" s="11" t="s">
        <v>9</v>
      </c>
      <c r="G2" s="9" t="s">
        <v>39</v>
      </c>
      <c r="H2" s="10" t="s">
        <v>40</v>
      </c>
      <c r="I2" s="10" t="s">
        <v>41</v>
      </c>
      <c r="J2" s="10" t="s">
        <v>42</v>
      </c>
      <c r="K2" s="10" t="s">
        <v>44</v>
      </c>
      <c r="L2" s="15" t="s">
        <v>45</v>
      </c>
      <c r="M2" s="54" t="s">
        <v>46</v>
      </c>
      <c r="N2" s="11" t="s">
        <v>9</v>
      </c>
      <c r="O2" s="13" t="s">
        <v>47</v>
      </c>
      <c r="P2" s="10" t="s">
        <v>43</v>
      </c>
      <c r="Q2" s="16" t="s">
        <v>9</v>
      </c>
      <c r="R2" s="55" t="s">
        <v>20</v>
      </c>
      <c r="S2" s="8" t="s">
        <v>48</v>
      </c>
      <c r="T2" s="15" t="s">
        <v>94</v>
      </c>
      <c r="U2" s="16" t="s">
        <v>9</v>
      </c>
      <c r="W2" s="115" t="s">
        <v>95</v>
      </c>
    </row>
    <row r="3" spans="1:23" s="17" customFormat="1" ht="75" customHeight="1" thickTop="1" x14ac:dyDescent="0.25">
      <c r="A3" s="18">
        <v>1</v>
      </c>
      <c r="B3" s="56" t="s">
        <v>22</v>
      </c>
      <c r="C3" s="20"/>
      <c r="D3" s="21"/>
      <c r="E3" s="22"/>
      <c r="F3" s="28">
        <f t="shared" ref="F3:F9" si="0">COUNTA(C3:E3)</f>
        <v>0</v>
      </c>
      <c r="G3" s="20"/>
      <c r="H3" s="21"/>
      <c r="I3" s="21"/>
      <c r="J3" s="21"/>
      <c r="K3" s="21"/>
      <c r="L3" s="22"/>
      <c r="M3" s="57"/>
      <c r="N3" s="25">
        <f t="shared" ref="N3:N15" si="1">COUNTA(G3:M3)</f>
        <v>0</v>
      </c>
      <c r="O3" s="58" t="s">
        <v>24</v>
      </c>
      <c r="P3" s="21" t="s">
        <v>24</v>
      </c>
      <c r="Q3" s="25">
        <f>COUNTA(O3:P3)</f>
        <v>2</v>
      </c>
      <c r="R3" s="20"/>
      <c r="S3" s="21"/>
      <c r="T3" s="21"/>
      <c r="U3" s="28">
        <f t="shared" ref="U3:U15" si="2">COUNTA(R3:T3)</f>
        <v>0</v>
      </c>
      <c r="V3" s="5">
        <f t="shared" ref="V3:V16" si="3">SUM(F3,N3,Q3,U3)</f>
        <v>2</v>
      </c>
      <c r="W3" s="117">
        <f>'Synthèse 3A S5'!X3+'Synthèse 3A S6'!V3</f>
        <v>5</v>
      </c>
    </row>
    <row r="4" spans="1:23" s="17" customFormat="1" ht="75" customHeight="1" x14ac:dyDescent="0.25">
      <c r="A4" s="29">
        <v>2</v>
      </c>
      <c r="B4" s="30" t="s">
        <v>23</v>
      </c>
      <c r="C4" s="31"/>
      <c r="D4" s="32" t="s">
        <v>24</v>
      </c>
      <c r="E4" s="33"/>
      <c r="F4" s="39">
        <f t="shared" si="0"/>
        <v>1</v>
      </c>
      <c r="G4" s="31" t="s">
        <v>24</v>
      </c>
      <c r="H4" s="32"/>
      <c r="I4" s="32" t="s">
        <v>24</v>
      </c>
      <c r="J4" s="32" t="s">
        <v>24</v>
      </c>
      <c r="K4" s="32" t="s">
        <v>24</v>
      </c>
      <c r="L4" s="33" t="s">
        <v>24</v>
      </c>
      <c r="M4" s="59" t="s">
        <v>24</v>
      </c>
      <c r="N4" s="36">
        <f t="shared" si="1"/>
        <v>6</v>
      </c>
      <c r="O4" s="60" t="s">
        <v>24</v>
      </c>
      <c r="P4" s="32" t="s">
        <v>24</v>
      </c>
      <c r="Q4" s="36">
        <f t="shared" ref="Q4:Q15" si="4">COUNTA(O4:P4)</f>
        <v>2</v>
      </c>
      <c r="R4" s="31"/>
      <c r="S4" s="32"/>
      <c r="T4" s="32"/>
      <c r="U4" s="39">
        <f t="shared" si="2"/>
        <v>0</v>
      </c>
      <c r="V4" s="5">
        <f t="shared" si="3"/>
        <v>9</v>
      </c>
      <c r="W4" s="117">
        <f>'Synthèse 3A S5'!X4+'Synthèse 3A S6'!V4</f>
        <v>20</v>
      </c>
    </row>
    <row r="5" spans="1:23" s="17" customFormat="1" ht="75" customHeight="1" x14ac:dyDescent="0.25">
      <c r="A5" s="29">
        <v>3</v>
      </c>
      <c r="B5" s="40" t="s">
        <v>25</v>
      </c>
      <c r="C5" s="31" t="s">
        <v>24</v>
      </c>
      <c r="D5" s="32" t="s">
        <v>24</v>
      </c>
      <c r="E5" s="33" t="s">
        <v>24</v>
      </c>
      <c r="F5" s="39">
        <f t="shared" si="0"/>
        <v>3</v>
      </c>
      <c r="G5" s="31" t="s">
        <v>24</v>
      </c>
      <c r="H5" s="32" t="s">
        <v>24</v>
      </c>
      <c r="I5" s="32" t="s">
        <v>24</v>
      </c>
      <c r="J5" s="32" t="s">
        <v>24</v>
      </c>
      <c r="K5" s="32"/>
      <c r="L5" s="33"/>
      <c r="M5" s="59"/>
      <c r="N5" s="36">
        <f t="shared" si="1"/>
        <v>4</v>
      </c>
      <c r="O5" s="60"/>
      <c r="P5" s="32" t="s">
        <v>24</v>
      </c>
      <c r="Q5" s="36">
        <f t="shared" si="4"/>
        <v>1</v>
      </c>
      <c r="R5" s="31"/>
      <c r="S5" s="32"/>
      <c r="T5" s="32"/>
      <c r="U5" s="39">
        <f t="shared" si="2"/>
        <v>0</v>
      </c>
      <c r="V5" s="5">
        <f t="shared" si="3"/>
        <v>8</v>
      </c>
      <c r="W5" s="117">
        <f>'Synthèse 3A S5'!X5+'Synthèse 3A S6'!V5</f>
        <v>17</v>
      </c>
    </row>
    <row r="6" spans="1:23" s="17" customFormat="1" ht="75" customHeight="1" x14ac:dyDescent="0.25">
      <c r="A6" s="29">
        <v>4</v>
      </c>
      <c r="B6" s="30" t="s">
        <v>26</v>
      </c>
      <c r="C6" s="31"/>
      <c r="D6" s="32" t="s">
        <v>24</v>
      </c>
      <c r="E6" s="33"/>
      <c r="F6" s="39">
        <f t="shared" si="0"/>
        <v>1</v>
      </c>
      <c r="G6" s="31"/>
      <c r="H6" s="32" t="s">
        <v>24</v>
      </c>
      <c r="I6" s="32"/>
      <c r="J6" s="32" t="s">
        <v>24</v>
      </c>
      <c r="K6" s="32"/>
      <c r="L6" s="33"/>
      <c r="M6" s="59"/>
      <c r="N6" s="36">
        <f t="shared" si="1"/>
        <v>2</v>
      </c>
      <c r="O6" s="60"/>
      <c r="P6" s="32" t="s">
        <v>24</v>
      </c>
      <c r="Q6" s="36">
        <f t="shared" si="4"/>
        <v>1</v>
      </c>
      <c r="R6" s="31"/>
      <c r="S6" s="32"/>
      <c r="T6" s="32"/>
      <c r="U6" s="39">
        <f t="shared" si="2"/>
        <v>0</v>
      </c>
      <c r="V6" s="5">
        <f t="shared" si="3"/>
        <v>4</v>
      </c>
      <c r="W6" s="117">
        <f>'Synthèse 3A S5'!X6+'Synthèse 3A S6'!V6</f>
        <v>7</v>
      </c>
    </row>
    <row r="7" spans="1:23" s="17" customFormat="1" ht="75" customHeight="1" x14ac:dyDescent="0.25">
      <c r="A7" s="29">
        <v>5</v>
      </c>
      <c r="B7" s="30" t="s">
        <v>27</v>
      </c>
      <c r="C7" s="31"/>
      <c r="D7" s="32"/>
      <c r="E7" s="33"/>
      <c r="F7" s="39">
        <f t="shared" si="0"/>
        <v>0</v>
      </c>
      <c r="G7" s="31"/>
      <c r="H7" s="32"/>
      <c r="I7" s="32"/>
      <c r="J7" s="32"/>
      <c r="K7" s="32"/>
      <c r="L7" s="33"/>
      <c r="M7" s="59"/>
      <c r="N7" s="36">
        <f t="shared" si="1"/>
        <v>0</v>
      </c>
      <c r="O7" s="60"/>
      <c r="P7" s="32"/>
      <c r="Q7" s="36">
        <f t="shared" si="4"/>
        <v>0</v>
      </c>
      <c r="R7" s="31"/>
      <c r="S7" s="32"/>
      <c r="T7" s="32"/>
      <c r="U7" s="39">
        <f t="shared" si="2"/>
        <v>0</v>
      </c>
      <c r="V7" s="5">
        <f t="shared" si="3"/>
        <v>0</v>
      </c>
      <c r="W7" s="117">
        <f>'Synthèse 3A S5'!X7+'Synthèse 3A S6'!V7</f>
        <v>0</v>
      </c>
    </row>
    <row r="8" spans="1:23" s="17" customFormat="1" ht="75" customHeight="1" x14ac:dyDescent="0.25">
      <c r="A8" s="29">
        <v>6</v>
      </c>
      <c r="B8" s="40" t="s">
        <v>28</v>
      </c>
      <c r="C8" s="31" t="s">
        <v>24</v>
      </c>
      <c r="D8" s="32"/>
      <c r="E8" s="33" t="s">
        <v>24</v>
      </c>
      <c r="F8" s="39">
        <f t="shared" si="0"/>
        <v>2</v>
      </c>
      <c r="G8" s="31" t="s">
        <v>24</v>
      </c>
      <c r="H8" s="32"/>
      <c r="I8" s="32"/>
      <c r="J8" s="32"/>
      <c r="K8" s="32"/>
      <c r="L8" s="33"/>
      <c r="M8" s="59" t="s">
        <v>24</v>
      </c>
      <c r="N8" s="36">
        <f t="shared" si="1"/>
        <v>2</v>
      </c>
      <c r="O8" s="60" t="s">
        <v>24</v>
      </c>
      <c r="P8" s="32" t="s">
        <v>24</v>
      </c>
      <c r="Q8" s="36">
        <f t="shared" si="4"/>
        <v>2</v>
      </c>
      <c r="R8" s="31"/>
      <c r="S8" s="32"/>
      <c r="T8" s="32"/>
      <c r="U8" s="39">
        <f t="shared" si="2"/>
        <v>0</v>
      </c>
      <c r="V8" s="5">
        <f t="shared" si="3"/>
        <v>6</v>
      </c>
      <c r="W8" s="117">
        <f>'Synthèse 3A S5'!X8+'Synthèse 3A S6'!V8</f>
        <v>16</v>
      </c>
    </row>
    <row r="9" spans="1:23" s="17" customFormat="1" ht="75" customHeight="1" x14ac:dyDescent="0.25">
      <c r="A9" s="29">
        <v>7</v>
      </c>
      <c r="B9" s="30" t="s">
        <v>29</v>
      </c>
      <c r="C9" s="31"/>
      <c r="D9" s="32"/>
      <c r="E9" s="33"/>
      <c r="F9" s="39">
        <f t="shared" si="0"/>
        <v>0</v>
      </c>
      <c r="G9" s="31"/>
      <c r="H9" s="32"/>
      <c r="I9" s="32"/>
      <c r="J9" s="32"/>
      <c r="K9" s="32"/>
      <c r="L9" s="33"/>
      <c r="M9" s="59"/>
      <c r="N9" s="36">
        <f t="shared" si="1"/>
        <v>0</v>
      </c>
      <c r="O9" s="60"/>
      <c r="P9" s="32" t="s">
        <v>24</v>
      </c>
      <c r="Q9" s="36">
        <f t="shared" si="4"/>
        <v>1</v>
      </c>
      <c r="R9" s="31"/>
      <c r="S9" s="32" t="s">
        <v>24</v>
      </c>
      <c r="T9" s="32"/>
      <c r="U9" s="39">
        <f t="shared" si="2"/>
        <v>1</v>
      </c>
      <c r="V9" s="5">
        <f t="shared" si="3"/>
        <v>2</v>
      </c>
      <c r="W9" s="117">
        <f>'Synthèse 3A S5'!X9+'Synthèse 3A S6'!V9</f>
        <v>5</v>
      </c>
    </row>
    <row r="10" spans="1:23" s="17" customFormat="1" ht="75" customHeight="1" x14ac:dyDescent="0.25">
      <c r="A10" s="29">
        <v>8</v>
      </c>
      <c r="B10" s="30" t="s">
        <v>30</v>
      </c>
      <c r="C10" s="31"/>
      <c r="D10" s="32"/>
      <c r="E10" s="33"/>
      <c r="F10" s="39">
        <f t="shared" ref="F10:F15" si="5">COUNTA(C10:E10)</f>
        <v>0</v>
      </c>
      <c r="G10" s="31"/>
      <c r="H10" s="32"/>
      <c r="I10" s="32"/>
      <c r="J10" s="32"/>
      <c r="K10" s="32"/>
      <c r="L10" s="33"/>
      <c r="M10" s="59"/>
      <c r="N10" s="36">
        <f t="shared" si="1"/>
        <v>0</v>
      </c>
      <c r="O10" s="60"/>
      <c r="P10" s="32"/>
      <c r="Q10" s="36">
        <f t="shared" si="4"/>
        <v>0</v>
      </c>
      <c r="R10" s="31"/>
      <c r="S10" s="32" t="s">
        <v>24</v>
      </c>
      <c r="T10" s="32"/>
      <c r="U10" s="39">
        <f t="shared" si="2"/>
        <v>1</v>
      </c>
      <c r="V10" s="5">
        <f t="shared" si="3"/>
        <v>1</v>
      </c>
      <c r="W10" s="117">
        <f>'Synthèse 3A S5'!X10+'Synthèse 3A S6'!V10</f>
        <v>1</v>
      </c>
    </row>
    <row r="11" spans="1:23" s="17" customFormat="1" ht="75" customHeight="1" x14ac:dyDescent="0.25">
      <c r="A11" s="29">
        <v>9</v>
      </c>
      <c r="B11" s="30" t="s">
        <v>31</v>
      </c>
      <c r="C11" s="31"/>
      <c r="D11" s="32"/>
      <c r="E11" s="33"/>
      <c r="F11" s="39">
        <f t="shared" si="5"/>
        <v>0</v>
      </c>
      <c r="G11" s="31"/>
      <c r="H11" s="32"/>
      <c r="I11" s="32"/>
      <c r="J11" s="32"/>
      <c r="K11" s="32"/>
      <c r="L11" s="33"/>
      <c r="M11" s="59"/>
      <c r="N11" s="36">
        <f t="shared" si="1"/>
        <v>0</v>
      </c>
      <c r="O11" s="60"/>
      <c r="P11" s="32" t="s">
        <v>24</v>
      </c>
      <c r="Q11" s="36">
        <f t="shared" si="4"/>
        <v>1</v>
      </c>
      <c r="R11" s="31"/>
      <c r="S11" s="32"/>
      <c r="T11" s="32"/>
      <c r="U11" s="39">
        <f t="shared" si="2"/>
        <v>0</v>
      </c>
      <c r="V11" s="5">
        <f t="shared" si="3"/>
        <v>1</v>
      </c>
      <c r="W11" s="117">
        <f>'Synthèse 3A S5'!X11+'Synthèse 3A S6'!V11</f>
        <v>2</v>
      </c>
    </row>
    <row r="12" spans="1:23" s="17" customFormat="1" ht="75" customHeight="1" x14ac:dyDescent="0.25">
      <c r="A12" s="29">
        <v>10</v>
      </c>
      <c r="B12" s="30" t="s">
        <v>32</v>
      </c>
      <c r="C12" s="31"/>
      <c r="D12" s="32"/>
      <c r="E12" s="33"/>
      <c r="F12" s="39">
        <f t="shared" si="5"/>
        <v>0</v>
      </c>
      <c r="G12" s="31"/>
      <c r="H12" s="32"/>
      <c r="I12" s="32"/>
      <c r="J12" s="32"/>
      <c r="K12" s="32"/>
      <c r="L12" s="33"/>
      <c r="M12" s="59"/>
      <c r="N12" s="36">
        <f t="shared" si="1"/>
        <v>0</v>
      </c>
      <c r="O12" s="60"/>
      <c r="P12" s="32" t="s">
        <v>24</v>
      </c>
      <c r="Q12" s="36">
        <f t="shared" si="4"/>
        <v>1</v>
      </c>
      <c r="R12" s="31"/>
      <c r="S12" s="32"/>
      <c r="T12" s="32"/>
      <c r="U12" s="39">
        <f t="shared" si="2"/>
        <v>0</v>
      </c>
      <c r="V12" s="5">
        <f t="shared" si="3"/>
        <v>1</v>
      </c>
      <c r="W12" s="117">
        <f>'Synthèse 3A S5'!X12+'Synthèse 3A S6'!V12</f>
        <v>2</v>
      </c>
    </row>
    <row r="13" spans="1:23" s="17" customFormat="1" ht="75" customHeight="1" x14ac:dyDescent="0.25">
      <c r="A13" s="29">
        <v>11</v>
      </c>
      <c r="B13" s="30" t="s">
        <v>33</v>
      </c>
      <c r="C13" s="31" t="s">
        <v>24</v>
      </c>
      <c r="D13" s="32"/>
      <c r="E13" s="33"/>
      <c r="F13" s="39">
        <f t="shared" si="5"/>
        <v>1</v>
      </c>
      <c r="G13" s="31"/>
      <c r="H13" s="32"/>
      <c r="I13" s="32"/>
      <c r="J13" s="32"/>
      <c r="K13" s="32"/>
      <c r="L13" s="33"/>
      <c r="M13" s="59"/>
      <c r="N13" s="36">
        <f t="shared" si="1"/>
        <v>0</v>
      </c>
      <c r="O13" s="60"/>
      <c r="P13" s="32" t="s">
        <v>24</v>
      </c>
      <c r="Q13" s="36">
        <f t="shared" si="4"/>
        <v>1</v>
      </c>
      <c r="R13" s="31"/>
      <c r="S13" s="32"/>
      <c r="T13" s="32"/>
      <c r="U13" s="39">
        <f t="shared" si="2"/>
        <v>0</v>
      </c>
      <c r="V13" s="5">
        <f t="shared" si="3"/>
        <v>2</v>
      </c>
      <c r="W13" s="117">
        <f>'Synthèse 3A S5'!X13+'Synthèse 3A S6'!V13</f>
        <v>4</v>
      </c>
    </row>
    <row r="14" spans="1:23" s="17" customFormat="1" ht="75" customHeight="1" x14ac:dyDescent="0.25">
      <c r="A14" s="29">
        <v>12</v>
      </c>
      <c r="B14" s="41" t="s">
        <v>34</v>
      </c>
      <c r="C14" s="31"/>
      <c r="D14" s="32"/>
      <c r="E14" s="33"/>
      <c r="F14" s="39">
        <f t="shared" si="5"/>
        <v>0</v>
      </c>
      <c r="G14" s="31"/>
      <c r="H14" s="32"/>
      <c r="I14" s="32" t="s">
        <v>24</v>
      </c>
      <c r="J14" s="32"/>
      <c r="K14" s="32"/>
      <c r="L14" s="33"/>
      <c r="M14" s="59"/>
      <c r="N14" s="36">
        <f t="shared" si="1"/>
        <v>1</v>
      </c>
      <c r="O14" s="60" t="s">
        <v>24</v>
      </c>
      <c r="P14" s="32" t="s">
        <v>24</v>
      </c>
      <c r="Q14" s="36">
        <f t="shared" si="4"/>
        <v>2</v>
      </c>
      <c r="R14" s="31" t="s">
        <v>24</v>
      </c>
      <c r="S14" s="32"/>
      <c r="T14" s="32" t="s">
        <v>24</v>
      </c>
      <c r="U14" s="39">
        <f t="shared" si="2"/>
        <v>2</v>
      </c>
      <c r="V14" s="5">
        <f t="shared" si="3"/>
        <v>5</v>
      </c>
      <c r="W14" s="117">
        <f>'Synthèse 3A S5'!X14+'Synthèse 3A S6'!V14</f>
        <v>11</v>
      </c>
    </row>
    <row r="15" spans="1:23" s="17" customFormat="1" ht="75" customHeight="1" thickBot="1" x14ac:dyDescent="0.3">
      <c r="A15" s="61">
        <v>13</v>
      </c>
      <c r="B15" s="43" t="s">
        <v>35</v>
      </c>
      <c r="C15" s="62"/>
      <c r="D15" s="63"/>
      <c r="E15" s="64"/>
      <c r="F15" s="65">
        <f t="shared" si="5"/>
        <v>0</v>
      </c>
      <c r="G15" s="62" t="s">
        <v>24</v>
      </c>
      <c r="H15" s="63" t="s">
        <v>24</v>
      </c>
      <c r="I15" s="63" t="s">
        <v>24</v>
      </c>
      <c r="J15" s="63"/>
      <c r="K15" s="63"/>
      <c r="L15" s="64" t="s">
        <v>24</v>
      </c>
      <c r="M15" s="66"/>
      <c r="N15" s="67">
        <f t="shared" si="1"/>
        <v>4</v>
      </c>
      <c r="O15" s="68" t="s">
        <v>24</v>
      </c>
      <c r="P15" s="63" t="s">
        <v>24</v>
      </c>
      <c r="Q15" s="67">
        <f t="shared" si="4"/>
        <v>2</v>
      </c>
      <c r="R15" s="62"/>
      <c r="S15" s="63"/>
      <c r="T15" s="63"/>
      <c r="U15" s="65">
        <f t="shared" si="2"/>
        <v>0</v>
      </c>
      <c r="V15" s="5">
        <f t="shared" si="3"/>
        <v>6</v>
      </c>
      <c r="W15" s="117">
        <f>'Synthèse 3A S5'!X15+'Synthèse 3A S6'!V15</f>
        <v>12</v>
      </c>
    </row>
    <row r="16" spans="1:23" ht="27" thickTop="1" x14ac:dyDescent="0.4">
      <c r="C16" s="2">
        <f>SUBTOTAL(3,C3:C15)</f>
        <v>3</v>
      </c>
      <c r="D16" s="2">
        <f>SUBTOTAL(3,D3:D15)</f>
        <v>3</v>
      </c>
      <c r="E16" s="2">
        <f>SUBTOTAL(3,E3:E15)</f>
        <v>2</v>
      </c>
      <c r="F16" s="5">
        <f>SUM(C16:E16)</f>
        <v>8</v>
      </c>
      <c r="G16" s="2">
        <f t="shared" ref="G16:M16" si="6">SUBTOTAL(3,G3:G15)</f>
        <v>4</v>
      </c>
      <c r="H16" s="2">
        <f t="shared" si="6"/>
        <v>3</v>
      </c>
      <c r="I16" s="2">
        <f t="shared" si="6"/>
        <v>4</v>
      </c>
      <c r="J16" s="2">
        <f t="shared" si="6"/>
        <v>3</v>
      </c>
      <c r="K16" s="2">
        <f t="shared" si="6"/>
        <v>1</v>
      </c>
      <c r="L16" s="2">
        <f t="shared" si="6"/>
        <v>2</v>
      </c>
      <c r="M16" s="2">
        <f t="shared" si="6"/>
        <v>2</v>
      </c>
      <c r="N16" s="5">
        <f>SUM(G16:M16)</f>
        <v>19</v>
      </c>
      <c r="O16" s="2">
        <f>SUBTOTAL(3,O3:O15)</f>
        <v>5</v>
      </c>
      <c r="P16" s="2">
        <f t="shared" ref="P16" si="7">SUBTOTAL(3,P3:P15)</f>
        <v>11</v>
      </c>
      <c r="Q16" s="2">
        <f>SUM(O16:P16)</f>
        <v>16</v>
      </c>
      <c r="R16" s="2">
        <f>SUBTOTAL(3,R3:R15)</f>
        <v>1</v>
      </c>
      <c r="S16" s="2">
        <f>SUBTOTAL(3,S3:S15)</f>
        <v>2</v>
      </c>
      <c r="T16" s="2">
        <f>SUBTOTAL(3,T3:T15)</f>
        <v>1</v>
      </c>
      <c r="U16" s="2">
        <f>SUM(R16:T16)</f>
        <v>4</v>
      </c>
      <c r="V16" s="5">
        <f t="shared" si="3"/>
        <v>47</v>
      </c>
      <c r="W16" s="117">
        <f>'Synthèse 3A S5'!X16+'Synthèse 3A S6'!V16</f>
        <v>102</v>
      </c>
    </row>
    <row r="17" spans="22:22" x14ac:dyDescent="0.4">
      <c r="V17" s="5"/>
    </row>
  </sheetData>
  <mergeCells count="5">
    <mergeCell ref="A1:B1"/>
    <mergeCell ref="C1:F1"/>
    <mergeCell ref="G1:N1"/>
    <mergeCell ref="O1:Q1"/>
    <mergeCell ref="R1:U1"/>
  </mergeCells>
  <pageMargins left="0.70866141732283472" right="0.70866141732283472" top="0.74803149606299213" bottom="0.74803149606299213" header="0.31496062992125984" footer="0.31496062992125984"/>
  <pageSetup paperSize="8" scale="26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6"/>
  <sheetViews>
    <sheetView view="pageBreakPreview" topLeftCell="A2" zoomScale="60" zoomScaleNormal="50" workbookViewId="0">
      <pane xSplit="2" ySplit="1" topLeftCell="K8" activePane="bottomRight" state="frozen"/>
      <selection activeCell="A2" sqref="A2"/>
      <selection pane="topRight" activeCell="C2" sqref="C2"/>
      <selection pane="bottomLeft" activeCell="A3" sqref="A3"/>
      <selection pane="bottomRight" activeCell="U15" sqref="C3:U15"/>
    </sheetView>
  </sheetViews>
  <sheetFormatPr baseColWidth="10" defaultColWidth="9.140625" defaultRowHeight="26.25" x14ac:dyDescent="0.4"/>
  <cols>
    <col min="1" max="1" width="8.5703125" style="1" bestFit="1" customWidth="1"/>
    <col min="2" max="2" width="41.7109375" bestFit="1" customWidth="1"/>
    <col min="3" max="6" width="30.7109375" style="1" customWidth="1"/>
    <col min="7" max="19" width="30.7109375" style="1" bestFit="1" customWidth="1"/>
    <col min="20" max="20" width="30.7109375" style="1" customWidth="1"/>
    <col min="21" max="22" width="30.7109375" style="1" bestFit="1" customWidth="1"/>
    <col min="23" max="23" width="9.140625" style="2"/>
  </cols>
  <sheetData>
    <row r="1" spans="1:23" s="3" customFormat="1" ht="30" customHeight="1" thickTop="1" thickBot="1" x14ac:dyDescent="0.3">
      <c r="A1" s="128" t="s">
        <v>0</v>
      </c>
      <c r="B1" s="129"/>
      <c r="C1" s="128" t="s">
        <v>1</v>
      </c>
      <c r="D1" s="129"/>
      <c r="E1" s="130"/>
      <c r="F1" s="125" t="s">
        <v>2</v>
      </c>
      <c r="G1" s="126"/>
      <c r="H1" s="126"/>
      <c r="I1" s="126"/>
      <c r="J1" s="126"/>
      <c r="K1" s="127"/>
      <c r="L1" s="4"/>
      <c r="M1" s="129" t="s">
        <v>3</v>
      </c>
      <c r="N1" s="129"/>
      <c r="O1" s="129"/>
      <c r="P1" s="129"/>
      <c r="Q1" s="130"/>
      <c r="R1" s="128" t="s">
        <v>4</v>
      </c>
      <c r="S1" s="129"/>
      <c r="T1" s="129"/>
      <c r="U1" s="129"/>
      <c r="V1" s="130"/>
      <c r="W1" s="5"/>
    </row>
    <row r="2" spans="1:23" s="6" customFormat="1" ht="68.25" customHeight="1" thickTop="1" thickBot="1" x14ac:dyDescent="0.3">
      <c r="A2" s="7" t="s">
        <v>5</v>
      </c>
      <c r="B2" s="8" t="s">
        <v>6</v>
      </c>
      <c r="C2" s="9" t="s">
        <v>7</v>
      </c>
      <c r="D2" s="10" t="s">
        <v>8</v>
      </c>
      <c r="E2" s="11" t="s">
        <v>9</v>
      </c>
      <c r="F2" s="9" t="s">
        <v>10</v>
      </c>
      <c r="G2" s="10" t="s">
        <v>11</v>
      </c>
      <c r="H2" s="10" t="s">
        <v>12</v>
      </c>
      <c r="I2" s="10" t="s">
        <v>13</v>
      </c>
      <c r="J2" s="10" t="s">
        <v>14</v>
      </c>
      <c r="K2" s="11" t="s">
        <v>9</v>
      </c>
      <c r="L2" s="10" t="s">
        <v>86</v>
      </c>
      <c r="M2" s="8" t="s">
        <v>15</v>
      </c>
      <c r="N2" s="8" t="s">
        <v>16</v>
      </c>
      <c r="O2" s="12" t="s">
        <v>17</v>
      </c>
      <c r="P2" s="13" t="s">
        <v>18</v>
      </c>
      <c r="Q2" s="11" t="s">
        <v>9</v>
      </c>
      <c r="R2" s="14" t="s">
        <v>19</v>
      </c>
      <c r="S2" s="8" t="s">
        <v>20</v>
      </c>
      <c r="T2" s="15" t="s">
        <v>94</v>
      </c>
      <c r="U2" s="15" t="s">
        <v>21</v>
      </c>
      <c r="V2" s="16" t="s">
        <v>9</v>
      </c>
    </row>
    <row r="3" spans="1:23" s="17" customFormat="1" ht="75" customHeight="1" thickTop="1" x14ac:dyDescent="0.25">
      <c r="A3" s="18">
        <v>1</v>
      </c>
      <c r="B3" s="19" t="s">
        <v>22</v>
      </c>
      <c r="C3" s="20"/>
      <c r="D3" s="21"/>
      <c r="E3" s="22">
        <f t="shared" ref="E3:E15" si="0">COUNTA(C3:D3)</f>
        <v>0</v>
      </c>
      <c r="F3" s="23"/>
      <c r="G3" s="20"/>
      <c r="H3" s="21"/>
      <c r="I3" s="24"/>
      <c r="J3" s="21"/>
      <c r="K3" s="25">
        <f t="shared" ref="K3:K15" si="1">COUNTA(F3:J3)</f>
        <v>0</v>
      </c>
      <c r="L3" s="21" t="s">
        <v>24</v>
      </c>
      <c r="M3" s="20"/>
      <c r="N3" s="22"/>
      <c r="O3" s="26" t="s">
        <v>24</v>
      </c>
      <c r="P3" s="20"/>
      <c r="Q3" s="25">
        <f>COUNTA(L3:P3)</f>
        <v>2</v>
      </c>
      <c r="R3" s="27"/>
      <c r="S3" s="20"/>
      <c r="T3" s="21"/>
      <c r="U3" s="22"/>
      <c r="V3" s="28">
        <f t="shared" ref="V3:V15" si="2">COUNTA(R3:U3)</f>
        <v>0</v>
      </c>
      <c r="W3" s="5">
        <f t="shared" ref="W3:W15" si="3">SUM(E3,K3,Q3,V3)</f>
        <v>2</v>
      </c>
    </row>
    <row r="4" spans="1:23" s="17" customFormat="1" ht="75" customHeight="1" x14ac:dyDescent="0.25">
      <c r="A4" s="29">
        <v>2</v>
      </c>
      <c r="B4" s="30" t="s">
        <v>23</v>
      </c>
      <c r="C4" s="31"/>
      <c r="D4" s="32"/>
      <c r="E4" s="33">
        <f t="shared" si="0"/>
        <v>0</v>
      </c>
      <c r="F4" s="34" t="s">
        <v>24</v>
      </c>
      <c r="G4" s="31"/>
      <c r="H4" s="32" t="s">
        <v>24</v>
      </c>
      <c r="I4" s="35"/>
      <c r="J4" s="32"/>
      <c r="K4" s="36">
        <f t="shared" si="1"/>
        <v>2</v>
      </c>
      <c r="L4" s="32" t="s">
        <v>24</v>
      </c>
      <c r="M4" s="31"/>
      <c r="N4" s="33"/>
      <c r="O4" s="37" t="s">
        <v>24</v>
      </c>
      <c r="P4" s="31" t="s">
        <v>24</v>
      </c>
      <c r="Q4" s="36">
        <f t="shared" ref="Q4:Q15" si="4">COUNTA(L4:P4)</f>
        <v>3</v>
      </c>
      <c r="R4" s="38"/>
      <c r="S4" s="31"/>
      <c r="T4" s="32"/>
      <c r="U4" s="33"/>
      <c r="V4" s="39">
        <f t="shared" si="2"/>
        <v>0</v>
      </c>
      <c r="W4" s="5">
        <f t="shared" si="3"/>
        <v>5</v>
      </c>
    </row>
    <row r="5" spans="1:23" s="17" customFormat="1" ht="75" customHeight="1" x14ac:dyDescent="0.25">
      <c r="A5" s="29">
        <v>3</v>
      </c>
      <c r="B5" s="40" t="s">
        <v>25</v>
      </c>
      <c r="C5" s="31" t="s">
        <v>24</v>
      </c>
      <c r="D5" s="32" t="s">
        <v>24</v>
      </c>
      <c r="E5" s="33">
        <f t="shared" si="0"/>
        <v>2</v>
      </c>
      <c r="F5" s="34"/>
      <c r="G5" s="31"/>
      <c r="H5" s="32" t="s">
        <v>24</v>
      </c>
      <c r="I5" s="35"/>
      <c r="J5" s="32"/>
      <c r="K5" s="36">
        <f t="shared" si="1"/>
        <v>1</v>
      </c>
      <c r="L5" s="32" t="s">
        <v>24</v>
      </c>
      <c r="M5" s="31"/>
      <c r="N5" s="33"/>
      <c r="O5" s="37"/>
      <c r="P5" s="31" t="s">
        <v>24</v>
      </c>
      <c r="Q5" s="36">
        <f t="shared" si="4"/>
        <v>2</v>
      </c>
      <c r="R5" s="38"/>
      <c r="S5" s="31"/>
      <c r="T5" s="32"/>
      <c r="U5" s="33"/>
      <c r="V5" s="39">
        <f t="shared" si="2"/>
        <v>0</v>
      </c>
      <c r="W5" s="5">
        <f t="shared" si="3"/>
        <v>5</v>
      </c>
    </row>
    <row r="6" spans="1:23" s="17" customFormat="1" ht="75" customHeight="1" x14ac:dyDescent="0.25">
      <c r="A6" s="29">
        <v>4</v>
      </c>
      <c r="B6" s="30" t="s">
        <v>26</v>
      </c>
      <c r="C6" s="31"/>
      <c r="D6" s="32" t="s">
        <v>24</v>
      </c>
      <c r="E6" s="33">
        <f t="shared" si="0"/>
        <v>1</v>
      </c>
      <c r="F6" s="34"/>
      <c r="G6" s="31"/>
      <c r="H6" s="32"/>
      <c r="I6" s="35"/>
      <c r="J6" s="32"/>
      <c r="K6" s="36">
        <f t="shared" si="1"/>
        <v>0</v>
      </c>
      <c r="L6" s="32" t="s">
        <v>24</v>
      </c>
      <c r="M6" s="31"/>
      <c r="N6" s="33"/>
      <c r="O6" s="37" t="s">
        <v>24</v>
      </c>
      <c r="P6" s="31"/>
      <c r="Q6" s="36">
        <f t="shared" si="4"/>
        <v>2</v>
      </c>
      <c r="R6" s="38"/>
      <c r="S6" s="31"/>
      <c r="T6" s="32"/>
      <c r="U6" s="33"/>
      <c r="V6" s="39">
        <f t="shared" si="2"/>
        <v>0</v>
      </c>
      <c r="W6" s="5">
        <f t="shared" si="3"/>
        <v>3</v>
      </c>
    </row>
    <row r="7" spans="1:23" s="17" customFormat="1" ht="75" customHeight="1" x14ac:dyDescent="0.25">
      <c r="A7" s="29">
        <v>5</v>
      </c>
      <c r="B7" s="30" t="s">
        <v>27</v>
      </c>
      <c r="C7" s="31"/>
      <c r="D7" s="32"/>
      <c r="E7" s="33">
        <f t="shared" si="0"/>
        <v>0</v>
      </c>
      <c r="F7" s="34"/>
      <c r="G7" s="31"/>
      <c r="H7" s="32"/>
      <c r="I7" s="35"/>
      <c r="J7" s="32"/>
      <c r="K7" s="36">
        <f t="shared" si="1"/>
        <v>0</v>
      </c>
      <c r="L7" s="32"/>
      <c r="M7" s="31"/>
      <c r="N7" s="33" t="s">
        <v>24</v>
      </c>
      <c r="O7" s="37" t="s">
        <v>24</v>
      </c>
      <c r="P7" s="31"/>
      <c r="Q7" s="36">
        <f t="shared" si="4"/>
        <v>2</v>
      </c>
      <c r="R7" s="38"/>
      <c r="S7" s="31"/>
      <c r="T7" s="32"/>
      <c r="U7" s="33"/>
      <c r="V7" s="39">
        <f t="shared" si="2"/>
        <v>0</v>
      </c>
      <c r="W7" s="5">
        <f t="shared" si="3"/>
        <v>2</v>
      </c>
    </row>
    <row r="8" spans="1:23" s="17" customFormat="1" ht="75" customHeight="1" x14ac:dyDescent="0.25">
      <c r="A8" s="29">
        <v>6</v>
      </c>
      <c r="B8" s="40" t="s">
        <v>28</v>
      </c>
      <c r="C8" s="31" t="s">
        <v>24</v>
      </c>
      <c r="D8" s="32"/>
      <c r="E8" s="33">
        <f t="shared" si="0"/>
        <v>1</v>
      </c>
      <c r="F8" s="34"/>
      <c r="G8" s="31" t="s">
        <v>24</v>
      </c>
      <c r="H8" s="32"/>
      <c r="I8" s="35" t="s">
        <v>24</v>
      </c>
      <c r="J8" s="32" t="s">
        <v>24</v>
      </c>
      <c r="K8" s="36">
        <f t="shared" si="1"/>
        <v>3</v>
      </c>
      <c r="L8" s="32" t="s">
        <v>24</v>
      </c>
      <c r="M8" s="31"/>
      <c r="N8" s="33" t="s">
        <v>24</v>
      </c>
      <c r="O8" s="37" t="s">
        <v>24</v>
      </c>
      <c r="P8" s="31" t="s">
        <v>24</v>
      </c>
      <c r="Q8" s="36">
        <f t="shared" si="4"/>
        <v>4</v>
      </c>
      <c r="R8" s="38"/>
      <c r="S8" s="31"/>
      <c r="T8" s="32"/>
      <c r="U8" s="33"/>
      <c r="V8" s="39">
        <f t="shared" si="2"/>
        <v>0</v>
      </c>
      <c r="W8" s="5">
        <f t="shared" si="3"/>
        <v>8</v>
      </c>
    </row>
    <row r="9" spans="1:23" s="17" customFormat="1" ht="75" customHeight="1" x14ac:dyDescent="0.25">
      <c r="A9" s="29">
        <v>7</v>
      </c>
      <c r="B9" s="30" t="s">
        <v>29</v>
      </c>
      <c r="C9" s="31"/>
      <c r="D9" s="32"/>
      <c r="E9" s="33">
        <f t="shared" si="0"/>
        <v>0</v>
      </c>
      <c r="F9" s="34"/>
      <c r="G9" s="31"/>
      <c r="H9" s="32"/>
      <c r="I9" s="32"/>
      <c r="J9" s="32"/>
      <c r="K9" s="36">
        <f t="shared" si="1"/>
        <v>0</v>
      </c>
      <c r="L9" s="32" t="s">
        <v>24</v>
      </c>
      <c r="M9" s="31" t="s">
        <v>24</v>
      </c>
      <c r="N9" s="33" t="s">
        <v>24</v>
      </c>
      <c r="O9" s="37" t="s">
        <v>24</v>
      </c>
      <c r="P9" s="31"/>
      <c r="Q9" s="36">
        <f t="shared" si="4"/>
        <v>4</v>
      </c>
      <c r="R9" s="38"/>
      <c r="S9" s="31"/>
      <c r="T9" s="32"/>
      <c r="U9" s="33"/>
      <c r="V9" s="39">
        <f t="shared" si="2"/>
        <v>0</v>
      </c>
      <c r="W9" s="5">
        <f t="shared" si="3"/>
        <v>4</v>
      </c>
    </row>
    <row r="10" spans="1:23" s="17" customFormat="1" ht="75" customHeight="1" x14ac:dyDescent="0.25">
      <c r="A10" s="29">
        <v>8</v>
      </c>
      <c r="B10" s="30" t="s">
        <v>30</v>
      </c>
      <c r="C10" s="31"/>
      <c r="D10" s="32"/>
      <c r="E10" s="33">
        <f t="shared" si="0"/>
        <v>0</v>
      </c>
      <c r="F10" s="34"/>
      <c r="G10" s="31"/>
      <c r="H10" s="32"/>
      <c r="I10" s="32"/>
      <c r="J10" s="32"/>
      <c r="K10" s="36">
        <f t="shared" si="1"/>
        <v>0</v>
      </c>
      <c r="L10" s="32"/>
      <c r="M10" s="31"/>
      <c r="N10" s="33"/>
      <c r="O10" s="37" t="s">
        <v>24</v>
      </c>
      <c r="P10" s="31"/>
      <c r="Q10" s="36">
        <f t="shared" si="4"/>
        <v>1</v>
      </c>
      <c r="R10" s="38"/>
      <c r="S10" s="31"/>
      <c r="T10" s="32"/>
      <c r="U10" s="33"/>
      <c r="V10" s="39">
        <f t="shared" si="2"/>
        <v>0</v>
      </c>
      <c r="W10" s="5">
        <f t="shared" si="3"/>
        <v>1</v>
      </c>
    </row>
    <row r="11" spans="1:23" s="17" customFormat="1" ht="75" customHeight="1" x14ac:dyDescent="0.25">
      <c r="A11" s="29">
        <v>9</v>
      </c>
      <c r="B11" s="30" t="s">
        <v>31</v>
      </c>
      <c r="C11" s="31"/>
      <c r="D11" s="32"/>
      <c r="E11" s="33">
        <f t="shared" si="0"/>
        <v>0</v>
      </c>
      <c r="F11" s="34"/>
      <c r="G11" s="31"/>
      <c r="H11" s="32"/>
      <c r="I11" s="32"/>
      <c r="J11" s="32"/>
      <c r="K11" s="36">
        <f t="shared" si="1"/>
        <v>0</v>
      </c>
      <c r="L11" s="32" t="s">
        <v>24</v>
      </c>
      <c r="M11" s="31" t="s">
        <v>24</v>
      </c>
      <c r="N11" s="33"/>
      <c r="O11" s="37" t="s">
        <v>24</v>
      </c>
      <c r="P11" s="31"/>
      <c r="Q11" s="36">
        <f t="shared" si="4"/>
        <v>3</v>
      </c>
      <c r="R11" s="38" t="s">
        <v>24</v>
      </c>
      <c r="S11" s="31"/>
      <c r="T11" s="32"/>
      <c r="U11" s="33"/>
      <c r="V11" s="39">
        <f t="shared" si="2"/>
        <v>1</v>
      </c>
      <c r="W11" s="5">
        <f t="shared" si="3"/>
        <v>4</v>
      </c>
    </row>
    <row r="12" spans="1:23" s="17" customFormat="1" ht="75" customHeight="1" x14ac:dyDescent="0.25">
      <c r="A12" s="29">
        <v>10</v>
      </c>
      <c r="B12" s="30" t="s">
        <v>32</v>
      </c>
      <c r="C12" s="31" t="s">
        <v>24</v>
      </c>
      <c r="D12" s="32"/>
      <c r="E12" s="33">
        <f t="shared" si="0"/>
        <v>1</v>
      </c>
      <c r="F12" s="34"/>
      <c r="G12" s="31"/>
      <c r="H12" s="32"/>
      <c r="I12" s="32" t="s">
        <v>24</v>
      </c>
      <c r="J12" s="32"/>
      <c r="K12" s="36">
        <f t="shared" si="1"/>
        <v>1</v>
      </c>
      <c r="L12" s="32" t="s">
        <v>24</v>
      </c>
      <c r="M12" s="31"/>
      <c r="N12" s="33"/>
      <c r="O12" s="37" t="s">
        <v>24</v>
      </c>
      <c r="P12" s="31"/>
      <c r="Q12" s="36">
        <f t="shared" si="4"/>
        <v>2</v>
      </c>
      <c r="R12" s="38" t="s">
        <v>24</v>
      </c>
      <c r="S12" s="31"/>
      <c r="T12" s="32"/>
      <c r="U12" s="33" t="s">
        <v>24</v>
      </c>
      <c r="V12" s="39">
        <f t="shared" si="2"/>
        <v>2</v>
      </c>
      <c r="W12" s="5">
        <f t="shared" si="3"/>
        <v>6</v>
      </c>
    </row>
    <row r="13" spans="1:23" s="17" customFormat="1" ht="75" customHeight="1" x14ac:dyDescent="0.25">
      <c r="A13" s="29">
        <v>11</v>
      </c>
      <c r="B13" s="30" t="s">
        <v>33</v>
      </c>
      <c r="C13" s="31"/>
      <c r="D13" s="32"/>
      <c r="E13" s="33">
        <f t="shared" si="0"/>
        <v>0</v>
      </c>
      <c r="F13" s="34"/>
      <c r="G13" s="31"/>
      <c r="H13" s="32"/>
      <c r="I13" s="35"/>
      <c r="J13" s="32"/>
      <c r="K13" s="36">
        <f t="shared" si="1"/>
        <v>0</v>
      </c>
      <c r="L13" s="32" t="s">
        <v>24</v>
      </c>
      <c r="M13" s="31"/>
      <c r="N13" s="33"/>
      <c r="O13" s="37" t="s">
        <v>24</v>
      </c>
      <c r="P13" s="31"/>
      <c r="Q13" s="36">
        <f t="shared" si="4"/>
        <v>2</v>
      </c>
      <c r="R13" s="38"/>
      <c r="S13" s="31"/>
      <c r="T13" s="32"/>
      <c r="U13" s="33"/>
      <c r="V13" s="39">
        <f t="shared" si="2"/>
        <v>0</v>
      </c>
      <c r="W13" s="5">
        <f t="shared" si="3"/>
        <v>2</v>
      </c>
    </row>
    <row r="14" spans="1:23" s="17" customFormat="1" ht="75" customHeight="1" x14ac:dyDescent="0.25">
      <c r="A14" s="29">
        <v>12</v>
      </c>
      <c r="B14" s="41" t="s">
        <v>34</v>
      </c>
      <c r="C14" s="31"/>
      <c r="D14" s="32" t="s">
        <v>24</v>
      </c>
      <c r="E14" s="33">
        <f t="shared" si="0"/>
        <v>1</v>
      </c>
      <c r="F14" s="34"/>
      <c r="G14" s="31"/>
      <c r="H14" s="32"/>
      <c r="I14" s="35"/>
      <c r="J14" s="32"/>
      <c r="K14" s="36">
        <f t="shared" si="1"/>
        <v>0</v>
      </c>
      <c r="L14" s="32" t="s">
        <v>24</v>
      </c>
      <c r="M14" s="31"/>
      <c r="N14" s="33"/>
      <c r="O14" s="37" t="s">
        <v>24</v>
      </c>
      <c r="P14" s="31" t="s">
        <v>24</v>
      </c>
      <c r="Q14" s="36">
        <f t="shared" si="4"/>
        <v>3</v>
      </c>
      <c r="R14" s="38"/>
      <c r="S14" s="31" t="s">
        <v>24</v>
      </c>
      <c r="T14" s="32" t="s">
        <v>24</v>
      </c>
      <c r="U14" s="33"/>
      <c r="V14" s="39">
        <f t="shared" si="2"/>
        <v>2</v>
      </c>
      <c r="W14" s="5">
        <f t="shared" si="3"/>
        <v>6</v>
      </c>
    </row>
    <row r="15" spans="1:23" s="17" customFormat="1" ht="75" customHeight="1" thickBot="1" x14ac:dyDescent="0.3">
      <c r="A15" s="42">
        <v>13</v>
      </c>
      <c r="B15" s="43" t="s">
        <v>35</v>
      </c>
      <c r="C15" s="44"/>
      <c r="D15" s="45" t="s">
        <v>24</v>
      </c>
      <c r="E15" s="46">
        <f t="shared" si="0"/>
        <v>1</v>
      </c>
      <c r="F15" s="47" t="s">
        <v>24</v>
      </c>
      <c r="G15" s="44"/>
      <c r="H15" s="45"/>
      <c r="I15" s="45"/>
      <c r="J15" s="45"/>
      <c r="K15" s="48">
        <f t="shared" si="1"/>
        <v>1</v>
      </c>
      <c r="L15" s="63" t="s">
        <v>24</v>
      </c>
      <c r="M15" s="44"/>
      <c r="N15" s="46" t="s">
        <v>24</v>
      </c>
      <c r="O15" s="49" t="s">
        <v>24</v>
      </c>
      <c r="P15" s="44" t="s">
        <v>24</v>
      </c>
      <c r="Q15" s="48">
        <f t="shared" si="4"/>
        <v>4</v>
      </c>
      <c r="R15" s="50"/>
      <c r="S15" s="44"/>
      <c r="T15" s="45"/>
      <c r="U15" s="46"/>
      <c r="V15" s="51">
        <f t="shared" si="2"/>
        <v>0</v>
      </c>
      <c r="W15" s="79">
        <f t="shared" si="3"/>
        <v>6</v>
      </c>
    </row>
    <row r="16" spans="1:23" ht="27" thickTop="1" x14ac:dyDescent="0.4">
      <c r="A16" s="52"/>
      <c r="C16" s="53">
        <f>SUBTOTAL(3,C3:C15)</f>
        <v>3</v>
      </c>
      <c r="D16" s="53">
        <f>SUBTOTAL(3,D3:D15)</f>
        <v>4</v>
      </c>
      <c r="E16" s="53">
        <f>SUM(C16:D16)</f>
        <v>7</v>
      </c>
      <c r="F16" s="53">
        <f>SUBTOTAL(3,F3:F15)</f>
        <v>2</v>
      </c>
      <c r="G16" s="53">
        <f>SUBTOTAL(3,G3:G15)</f>
        <v>1</v>
      </c>
      <c r="H16" s="53">
        <f>SUBTOTAL(3,H3:H15)</f>
        <v>2</v>
      </c>
      <c r="I16" s="53">
        <f>SUBTOTAL(3,I3:I15)</f>
        <v>2</v>
      </c>
      <c r="J16" s="53">
        <f>SUBTOTAL(3,J3:J15)</f>
        <v>1</v>
      </c>
      <c r="K16" s="53">
        <f>SUM(F16:J16)</f>
        <v>8</v>
      </c>
      <c r="L16" s="2">
        <f>SUBTOTAL(3,L3:L15)</f>
        <v>11</v>
      </c>
      <c r="M16" s="53">
        <f>SUBTOTAL(3,M3:M15)</f>
        <v>2</v>
      </c>
      <c r="N16" s="53">
        <f>SUBTOTAL(3,N3:N15)</f>
        <v>4</v>
      </c>
      <c r="O16" s="53">
        <f>SUBTOTAL(3,O3:O15)</f>
        <v>12</v>
      </c>
      <c r="P16" s="53">
        <f>SUBTOTAL(3,P3:P15)</f>
        <v>5</v>
      </c>
      <c r="Q16" s="53">
        <f>SUM(L16:P16)</f>
        <v>34</v>
      </c>
      <c r="R16" s="53">
        <f>SUBTOTAL(3,R3:R15)</f>
        <v>2</v>
      </c>
      <c r="S16" s="53">
        <f>SUBTOTAL(3,S3:S15)</f>
        <v>1</v>
      </c>
      <c r="T16" s="53">
        <f>SUBTOTAL(3,T3:T15)</f>
        <v>1</v>
      </c>
      <c r="U16" s="53">
        <f>SUBTOTAL(3,U3:U15)</f>
        <v>1</v>
      </c>
      <c r="V16" s="53">
        <f>SUM(R16:U16)</f>
        <v>5</v>
      </c>
      <c r="W16" s="2">
        <f>SUM(W3:W15)</f>
        <v>54</v>
      </c>
    </row>
  </sheetData>
  <mergeCells count="5">
    <mergeCell ref="A1:B1"/>
    <mergeCell ref="C1:E1"/>
    <mergeCell ref="F1:K1"/>
    <mergeCell ref="M1:Q1"/>
    <mergeCell ref="R1:V1"/>
  </mergeCells>
  <pageMargins left="0.7" right="0.7" top="0.75" bottom="0.75" header="0.3" footer="0.3"/>
  <pageSetup paperSize="8" scale="1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6"/>
  <sheetViews>
    <sheetView view="pageBreakPreview" zoomScale="60" zoomScaleNormal="50" workbookViewId="0">
      <pane xSplit="2" ySplit="2" topLeftCell="L8" activePane="bottomRight" state="frozen"/>
      <selection activeCell="B3" sqref="B3"/>
      <selection pane="topRight"/>
      <selection pane="bottomLeft"/>
      <selection pane="bottomRight" activeCell="T15" sqref="C3:T15"/>
    </sheetView>
  </sheetViews>
  <sheetFormatPr baseColWidth="10" defaultColWidth="9.140625" defaultRowHeight="26.25" x14ac:dyDescent="0.4"/>
  <cols>
    <col min="1" max="1" width="8.5703125" style="1" bestFit="1" customWidth="1"/>
    <col min="2" max="2" width="37.85546875" bestFit="1" customWidth="1"/>
    <col min="3" max="20" width="30.7109375" style="1" bestFit="1" customWidth="1"/>
    <col min="23" max="23" width="16.140625" style="118" customWidth="1"/>
  </cols>
  <sheetData>
    <row r="1" spans="1:23" s="3" customFormat="1" ht="30" customHeight="1" x14ac:dyDescent="0.25">
      <c r="A1" s="128" t="s">
        <v>80</v>
      </c>
      <c r="B1" s="129"/>
      <c r="C1" s="125" t="s">
        <v>2</v>
      </c>
      <c r="D1" s="126"/>
      <c r="E1" s="126"/>
      <c r="F1" s="126"/>
      <c r="G1" s="126"/>
      <c r="H1" s="127"/>
      <c r="I1" s="129" t="s">
        <v>3</v>
      </c>
      <c r="J1" s="129"/>
      <c r="K1" s="129"/>
      <c r="L1" s="129"/>
      <c r="M1" s="129"/>
      <c r="N1" s="130"/>
      <c r="O1" s="128" t="s">
        <v>4</v>
      </c>
      <c r="P1" s="129"/>
      <c r="Q1" s="129"/>
      <c r="R1" s="129"/>
      <c r="S1" s="129"/>
      <c r="T1" s="130"/>
      <c r="W1" s="116"/>
    </row>
    <row r="2" spans="1:23" s="6" customFormat="1" ht="68.25" customHeight="1" thickTop="1" thickBot="1" x14ac:dyDescent="0.3">
      <c r="A2" s="7" t="s">
        <v>5</v>
      </c>
      <c r="B2" s="8" t="s">
        <v>6</v>
      </c>
      <c r="C2" s="86" t="s">
        <v>8</v>
      </c>
      <c r="D2" s="87" t="s">
        <v>81</v>
      </c>
      <c r="E2" s="10" t="s">
        <v>82</v>
      </c>
      <c r="F2" s="10" t="s">
        <v>83</v>
      </c>
      <c r="G2" s="10" t="s">
        <v>84</v>
      </c>
      <c r="H2" s="11" t="s">
        <v>9</v>
      </c>
      <c r="I2" s="9" t="s">
        <v>85</v>
      </c>
      <c r="J2" s="10" t="s">
        <v>86</v>
      </c>
      <c r="K2" s="10" t="s">
        <v>87</v>
      </c>
      <c r="L2" s="10" t="s">
        <v>88</v>
      </c>
      <c r="M2" s="8" t="s">
        <v>18</v>
      </c>
      <c r="N2" s="16" t="s">
        <v>9</v>
      </c>
      <c r="O2" s="13" t="s">
        <v>20</v>
      </c>
      <c r="P2" s="8" t="s">
        <v>89</v>
      </c>
      <c r="Q2" s="54" t="s">
        <v>90</v>
      </c>
      <c r="R2" s="88" t="s">
        <v>91</v>
      </c>
      <c r="S2" s="15" t="s">
        <v>92</v>
      </c>
      <c r="T2" s="11" t="s">
        <v>9</v>
      </c>
      <c r="W2" s="122" t="s">
        <v>96</v>
      </c>
    </row>
    <row r="3" spans="1:23" s="17" customFormat="1" ht="75" customHeight="1" thickTop="1" x14ac:dyDescent="0.25">
      <c r="A3" s="18">
        <v>1</v>
      </c>
      <c r="B3" s="69" t="s">
        <v>22</v>
      </c>
      <c r="C3" s="20"/>
      <c r="D3" s="21"/>
      <c r="E3" s="22"/>
      <c r="F3" s="57"/>
      <c r="G3" s="21"/>
      <c r="H3" s="25">
        <f t="shared" ref="H3:H15" si="0">COUNTA(C3:G3)</f>
        <v>0</v>
      </c>
      <c r="I3" s="20"/>
      <c r="J3" s="21" t="s">
        <v>24</v>
      </c>
      <c r="K3" s="21" t="s">
        <v>24</v>
      </c>
      <c r="L3" s="21" t="s">
        <v>24</v>
      </c>
      <c r="M3" s="22"/>
      <c r="N3" s="119">
        <f>COUNTA(I3:M3)</f>
        <v>3</v>
      </c>
      <c r="O3" s="20"/>
      <c r="P3" s="22"/>
      <c r="Q3" s="57"/>
      <c r="R3" s="70"/>
      <c r="S3" s="21"/>
      <c r="T3" s="22">
        <f t="shared" ref="T3:T15" si="1">COUNTA(O3:S3)</f>
        <v>0</v>
      </c>
      <c r="U3" s="79">
        <f t="shared" ref="U3:U15" si="2">SUM(H3,N3,T3)</f>
        <v>3</v>
      </c>
      <c r="W3" s="117">
        <f>U3+'Synthèse 4A S7'!W3</f>
        <v>5</v>
      </c>
    </row>
    <row r="4" spans="1:23" s="17" customFormat="1" ht="75" customHeight="1" x14ac:dyDescent="0.25">
      <c r="A4" s="29">
        <v>2</v>
      </c>
      <c r="B4" s="41" t="s">
        <v>23</v>
      </c>
      <c r="C4" s="31" t="s">
        <v>24</v>
      </c>
      <c r="D4" s="32"/>
      <c r="E4" s="33"/>
      <c r="F4" s="59" t="s">
        <v>24</v>
      </c>
      <c r="G4" s="32" t="s">
        <v>24</v>
      </c>
      <c r="H4" s="36">
        <f t="shared" si="0"/>
        <v>3</v>
      </c>
      <c r="I4" s="31"/>
      <c r="J4" s="32" t="s">
        <v>24</v>
      </c>
      <c r="K4" s="32" t="s">
        <v>24</v>
      </c>
      <c r="L4" s="32" t="s">
        <v>24</v>
      </c>
      <c r="M4" s="33" t="s">
        <v>24</v>
      </c>
      <c r="N4" s="120">
        <f t="shared" ref="N4:N15" si="3">COUNTA(I4:M4)</f>
        <v>4</v>
      </c>
      <c r="O4" s="31"/>
      <c r="P4" s="33"/>
      <c r="Q4" s="59"/>
      <c r="R4" s="72"/>
      <c r="S4" s="32" t="s">
        <v>24</v>
      </c>
      <c r="T4" s="33">
        <f t="shared" si="1"/>
        <v>1</v>
      </c>
      <c r="U4" s="79">
        <f t="shared" si="2"/>
        <v>8</v>
      </c>
      <c r="W4" s="117">
        <f>U4+'Synthèse 4A S7'!W4</f>
        <v>13</v>
      </c>
    </row>
    <row r="5" spans="1:23" s="17" customFormat="1" ht="75" customHeight="1" x14ac:dyDescent="0.25">
      <c r="A5" s="29">
        <v>3</v>
      </c>
      <c r="B5" s="74" t="s">
        <v>25</v>
      </c>
      <c r="C5" s="31" t="s">
        <v>24</v>
      </c>
      <c r="D5" s="32"/>
      <c r="E5" s="33" t="s">
        <v>24</v>
      </c>
      <c r="F5" s="59" t="s">
        <v>24</v>
      </c>
      <c r="G5" s="32" t="s">
        <v>24</v>
      </c>
      <c r="H5" s="36">
        <f t="shared" si="0"/>
        <v>4</v>
      </c>
      <c r="I5" s="80"/>
      <c r="J5" s="32" t="s">
        <v>24</v>
      </c>
      <c r="K5" s="32" t="s">
        <v>24</v>
      </c>
      <c r="L5" s="32" t="s">
        <v>24</v>
      </c>
      <c r="M5" s="33" t="s">
        <v>24</v>
      </c>
      <c r="N5" s="120">
        <f t="shared" si="3"/>
        <v>4</v>
      </c>
      <c r="O5" s="31"/>
      <c r="P5" s="33"/>
      <c r="Q5" s="59"/>
      <c r="R5" s="72"/>
      <c r="S5" s="32"/>
      <c r="T5" s="33">
        <f t="shared" si="1"/>
        <v>0</v>
      </c>
      <c r="U5" s="79">
        <f t="shared" si="2"/>
        <v>8</v>
      </c>
      <c r="W5" s="117">
        <f>U5+'Synthèse 4A S7'!W5</f>
        <v>13</v>
      </c>
    </row>
    <row r="6" spans="1:23" s="17" customFormat="1" ht="75" customHeight="1" x14ac:dyDescent="0.25">
      <c r="A6" s="29">
        <v>4</v>
      </c>
      <c r="B6" s="41" t="s">
        <v>26</v>
      </c>
      <c r="C6" s="31" t="s">
        <v>24</v>
      </c>
      <c r="D6" s="32" t="s">
        <v>24</v>
      </c>
      <c r="E6" s="33"/>
      <c r="F6" s="59"/>
      <c r="G6" s="32" t="s">
        <v>24</v>
      </c>
      <c r="H6" s="36">
        <f t="shared" si="0"/>
        <v>3</v>
      </c>
      <c r="I6" s="81" t="s">
        <v>24</v>
      </c>
      <c r="J6" s="32" t="s">
        <v>24</v>
      </c>
      <c r="K6" s="32" t="s">
        <v>24</v>
      </c>
      <c r="L6" s="32" t="s">
        <v>24</v>
      </c>
      <c r="M6" s="33"/>
      <c r="N6" s="120">
        <f t="shared" si="3"/>
        <v>4</v>
      </c>
      <c r="O6" s="31"/>
      <c r="P6" s="33"/>
      <c r="Q6" s="59"/>
      <c r="R6" s="72"/>
      <c r="S6" s="32"/>
      <c r="T6" s="33">
        <f t="shared" si="1"/>
        <v>0</v>
      </c>
      <c r="U6" s="79">
        <f t="shared" si="2"/>
        <v>7</v>
      </c>
      <c r="W6" s="117">
        <f>U6+'Synthèse 4A S7'!W6</f>
        <v>10</v>
      </c>
    </row>
    <row r="7" spans="1:23" s="17" customFormat="1" ht="75" customHeight="1" x14ac:dyDescent="0.25">
      <c r="A7" s="29">
        <v>5</v>
      </c>
      <c r="B7" s="41" t="s">
        <v>27</v>
      </c>
      <c r="C7" s="31"/>
      <c r="D7" s="32" t="s">
        <v>24</v>
      </c>
      <c r="E7" s="33" t="s">
        <v>24</v>
      </c>
      <c r="F7" s="59"/>
      <c r="G7" s="32" t="s">
        <v>24</v>
      </c>
      <c r="H7" s="36">
        <f t="shared" si="0"/>
        <v>3</v>
      </c>
      <c r="I7" s="81" t="s">
        <v>24</v>
      </c>
      <c r="J7" s="32"/>
      <c r="K7" s="32" t="s">
        <v>24</v>
      </c>
      <c r="L7" s="32"/>
      <c r="M7" s="33"/>
      <c r="N7" s="120">
        <f t="shared" si="3"/>
        <v>2</v>
      </c>
      <c r="O7" s="31"/>
      <c r="P7" s="33"/>
      <c r="Q7" s="59"/>
      <c r="R7" s="72"/>
      <c r="S7" s="32"/>
      <c r="T7" s="33">
        <f t="shared" si="1"/>
        <v>0</v>
      </c>
      <c r="U7" s="79">
        <f t="shared" si="2"/>
        <v>5</v>
      </c>
      <c r="W7" s="117">
        <f>U7+'Synthèse 4A S7'!W7</f>
        <v>7</v>
      </c>
    </row>
    <row r="8" spans="1:23" s="17" customFormat="1" ht="75" customHeight="1" x14ac:dyDescent="0.25">
      <c r="A8" s="29">
        <v>6</v>
      </c>
      <c r="B8" s="74" t="s">
        <v>28</v>
      </c>
      <c r="C8" s="31"/>
      <c r="D8" s="32" t="s">
        <v>24</v>
      </c>
      <c r="E8" s="33" t="s">
        <v>24</v>
      </c>
      <c r="F8" s="59"/>
      <c r="G8" s="32"/>
      <c r="H8" s="36">
        <f t="shared" si="0"/>
        <v>2</v>
      </c>
      <c r="I8" s="81" t="s">
        <v>24</v>
      </c>
      <c r="J8" s="32" t="s">
        <v>24</v>
      </c>
      <c r="K8" s="32" t="s">
        <v>24</v>
      </c>
      <c r="L8" s="32" t="s">
        <v>24</v>
      </c>
      <c r="M8" s="33" t="s">
        <v>24</v>
      </c>
      <c r="N8" s="120">
        <f t="shared" si="3"/>
        <v>5</v>
      </c>
      <c r="O8" s="31"/>
      <c r="P8" s="33"/>
      <c r="Q8" s="59" t="s">
        <v>24</v>
      </c>
      <c r="R8" s="72"/>
      <c r="S8" s="32"/>
      <c r="T8" s="33">
        <f t="shared" si="1"/>
        <v>1</v>
      </c>
      <c r="U8" s="79">
        <f t="shared" si="2"/>
        <v>8</v>
      </c>
      <c r="W8" s="117">
        <f>U8+'Synthèse 4A S7'!W8</f>
        <v>16</v>
      </c>
    </row>
    <row r="9" spans="1:23" s="17" customFormat="1" ht="75" customHeight="1" x14ac:dyDescent="0.25">
      <c r="A9" s="29">
        <v>7</v>
      </c>
      <c r="B9" s="41" t="s">
        <v>29</v>
      </c>
      <c r="C9" s="31"/>
      <c r="D9" s="32"/>
      <c r="E9" s="33"/>
      <c r="F9" s="59"/>
      <c r="G9" s="32"/>
      <c r="H9" s="36">
        <f t="shared" si="0"/>
        <v>0</v>
      </c>
      <c r="I9" s="82"/>
      <c r="J9" s="32" t="s">
        <v>24</v>
      </c>
      <c r="K9" s="32" t="s">
        <v>24</v>
      </c>
      <c r="L9" s="32"/>
      <c r="M9" s="33"/>
      <c r="N9" s="120">
        <f t="shared" si="3"/>
        <v>2</v>
      </c>
      <c r="O9" s="31"/>
      <c r="P9" s="33"/>
      <c r="Q9" s="59" t="s">
        <v>24</v>
      </c>
      <c r="R9" s="72"/>
      <c r="S9" s="32"/>
      <c r="T9" s="33">
        <f t="shared" si="1"/>
        <v>1</v>
      </c>
      <c r="U9" s="79">
        <f t="shared" si="2"/>
        <v>3</v>
      </c>
      <c r="W9" s="117">
        <f>U9+'Synthèse 4A S7'!W9</f>
        <v>7</v>
      </c>
    </row>
    <row r="10" spans="1:23" s="17" customFormat="1" ht="75" customHeight="1" x14ac:dyDescent="0.25">
      <c r="A10" s="29">
        <v>8</v>
      </c>
      <c r="B10" s="41" t="s">
        <v>30</v>
      </c>
      <c r="C10" s="31"/>
      <c r="D10" s="32" t="s">
        <v>24</v>
      </c>
      <c r="E10" s="33"/>
      <c r="F10" s="59"/>
      <c r="G10" s="32"/>
      <c r="H10" s="36">
        <f t="shared" si="0"/>
        <v>1</v>
      </c>
      <c r="I10" s="81" t="s">
        <v>24</v>
      </c>
      <c r="J10" s="32"/>
      <c r="K10" s="32" t="s">
        <v>24</v>
      </c>
      <c r="L10" s="32"/>
      <c r="M10" s="33"/>
      <c r="N10" s="120">
        <f t="shared" si="3"/>
        <v>2</v>
      </c>
      <c r="O10" s="31"/>
      <c r="P10" s="33"/>
      <c r="Q10" s="59" t="s">
        <v>24</v>
      </c>
      <c r="R10" s="72"/>
      <c r="S10" s="32" t="s">
        <v>24</v>
      </c>
      <c r="T10" s="33">
        <f t="shared" si="1"/>
        <v>2</v>
      </c>
      <c r="U10" s="79">
        <f t="shared" si="2"/>
        <v>5</v>
      </c>
      <c r="W10" s="117">
        <f>U10+'Synthèse 4A S7'!W10</f>
        <v>6</v>
      </c>
    </row>
    <row r="11" spans="1:23" s="17" customFormat="1" ht="75" customHeight="1" x14ac:dyDescent="0.25">
      <c r="A11" s="29">
        <v>9</v>
      </c>
      <c r="B11" s="41" t="s">
        <v>31</v>
      </c>
      <c r="C11" s="31"/>
      <c r="D11" s="32"/>
      <c r="E11" s="33"/>
      <c r="F11" s="59"/>
      <c r="G11" s="32"/>
      <c r="H11" s="36">
        <f t="shared" si="0"/>
        <v>0</v>
      </c>
      <c r="I11" s="83"/>
      <c r="J11" s="32" t="s">
        <v>24</v>
      </c>
      <c r="K11" s="32" t="s">
        <v>24</v>
      </c>
      <c r="L11" s="32"/>
      <c r="M11" s="33"/>
      <c r="N11" s="120">
        <f t="shared" si="3"/>
        <v>2</v>
      </c>
      <c r="O11" s="31"/>
      <c r="P11" s="33"/>
      <c r="Q11" s="59"/>
      <c r="R11" s="72" t="s">
        <v>24</v>
      </c>
      <c r="S11" s="32"/>
      <c r="T11" s="33">
        <f t="shared" si="1"/>
        <v>1</v>
      </c>
      <c r="U11" s="79">
        <f t="shared" si="2"/>
        <v>3</v>
      </c>
      <c r="W11" s="117">
        <f>U11+'Synthèse 4A S7'!W11</f>
        <v>7</v>
      </c>
    </row>
    <row r="12" spans="1:23" s="17" customFormat="1" ht="75" customHeight="1" x14ac:dyDescent="0.25">
      <c r="A12" s="29">
        <v>10</v>
      </c>
      <c r="B12" s="41" t="s">
        <v>32</v>
      </c>
      <c r="C12" s="31"/>
      <c r="D12" s="32" t="s">
        <v>24</v>
      </c>
      <c r="E12" s="33"/>
      <c r="F12" s="59"/>
      <c r="G12" s="32"/>
      <c r="H12" s="36">
        <f t="shared" si="0"/>
        <v>1</v>
      </c>
      <c r="I12" s="83"/>
      <c r="J12" s="32" t="s">
        <v>24</v>
      </c>
      <c r="K12" s="32" t="s">
        <v>24</v>
      </c>
      <c r="L12" s="32" t="s">
        <v>24</v>
      </c>
      <c r="M12" s="33"/>
      <c r="N12" s="120">
        <f t="shared" si="3"/>
        <v>3</v>
      </c>
      <c r="O12" s="31"/>
      <c r="P12" s="84" t="s">
        <v>24</v>
      </c>
      <c r="Q12" s="59" t="s">
        <v>24</v>
      </c>
      <c r="R12" s="72"/>
      <c r="S12" s="32" t="s">
        <v>24</v>
      </c>
      <c r="T12" s="33">
        <f t="shared" si="1"/>
        <v>3</v>
      </c>
      <c r="U12" s="79">
        <f t="shared" si="2"/>
        <v>7</v>
      </c>
      <c r="W12" s="117">
        <f>U12+'Synthèse 4A S7'!W12</f>
        <v>13</v>
      </c>
    </row>
    <row r="13" spans="1:23" s="17" customFormat="1" ht="75" customHeight="1" x14ac:dyDescent="0.25">
      <c r="A13" s="29">
        <v>11</v>
      </c>
      <c r="B13" s="41" t="s">
        <v>33</v>
      </c>
      <c r="C13" s="31"/>
      <c r="D13" s="32"/>
      <c r="E13" s="33"/>
      <c r="F13" s="59" t="s">
        <v>24</v>
      </c>
      <c r="G13" s="32"/>
      <c r="H13" s="36">
        <f t="shared" si="0"/>
        <v>1</v>
      </c>
      <c r="I13" s="83"/>
      <c r="J13" s="32" t="s">
        <v>24</v>
      </c>
      <c r="K13" s="32" t="s">
        <v>24</v>
      </c>
      <c r="L13" s="32"/>
      <c r="M13" s="33"/>
      <c r="N13" s="120">
        <f t="shared" si="3"/>
        <v>2</v>
      </c>
      <c r="O13" s="31"/>
      <c r="P13" s="33"/>
      <c r="Q13" s="59"/>
      <c r="R13" s="72"/>
      <c r="S13" s="32" t="s">
        <v>24</v>
      </c>
      <c r="T13" s="33">
        <f t="shared" si="1"/>
        <v>1</v>
      </c>
      <c r="U13" s="79">
        <f t="shared" si="2"/>
        <v>4</v>
      </c>
      <c r="W13" s="117">
        <f>U13+'Synthèse 4A S7'!W13</f>
        <v>6</v>
      </c>
    </row>
    <row r="14" spans="1:23" s="17" customFormat="1" ht="75" customHeight="1" x14ac:dyDescent="0.25">
      <c r="A14" s="29">
        <v>12</v>
      </c>
      <c r="B14" s="41" t="s">
        <v>34</v>
      </c>
      <c r="C14" s="31"/>
      <c r="D14" s="32" t="s">
        <v>24</v>
      </c>
      <c r="E14" s="33"/>
      <c r="F14" s="59"/>
      <c r="G14" s="32"/>
      <c r="H14" s="36">
        <f t="shared" si="0"/>
        <v>1</v>
      </c>
      <c r="I14" s="83"/>
      <c r="J14" s="32" t="s">
        <v>24</v>
      </c>
      <c r="K14" s="32" t="s">
        <v>24</v>
      </c>
      <c r="L14" s="32" t="s">
        <v>24</v>
      </c>
      <c r="M14" s="33" t="s">
        <v>24</v>
      </c>
      <c r="N14" s="120">
        <f t="shared" si="3"/>
        <v>4</v>
      </c>
      <c r="O14" s="31" t="s">
        <v>24</v>
      </c>
      <c r="P14" s="33"/>
      <c r="Q14" s="59"/>
      <c r="R14" s="72"/>
      <c r="S14" s="32" t="s">
        <v>24</v>
      </c>
      <c r="T14" s="33">
        <f>COUNTA(O14:S14)</f>
        <v>2</v>
      </c>
      <c r="U14" s="79">
        <f t="shared" si="2"/>
        <v>7</v>
      </c>
      <c r="W14" s="117">
        <f>U14+'Synthèse 4A S7'!W14</f>
        <v>13</v>
      </c>
    </row>
    <row r="15" spans="1:23" s="17" customFormat="1" ht="75" customHeight="1" thickBot="1" x14ac:dyDescent="0.3">
      <c r="A15" s="61">
        <v>13</v>
      </c>
      <c r="B15" s="75" t="s">
        <v>35</v>
      </c>
      <c r="C15" s="62"/>
      <c r="D15" s="63" t="s">
        <v>24</v>
      </c>
      <c r="E15" s="64"/>
      <c r="F15" s="66" t="s">
        <v>24</v>
      </c>
      <c r="G15" s="63" t="s">
        <v>24</v>
      </c>
      <c r="H15" s="67">
        <f t="shared" si="0"/>
        <v>3</v>
      </c>
      <c r="I15" s="85"/>
      <c r="J15" s="63" t="s">
        <v>24</v>
      </c>
      <c r="K15" s="63" t="s">
        <v>24</v>
      </c>
      <c r="L15" s="63" t="s">
        <v>24</v>
      </c>
      <c r="M15" s="64" t="s">
        <v>24</v>
      </c>
      <c r="N15" s="121">
        <f t="shared" si="3"/>
        <v>4</v>
      </c>
      <c r="O15" s="62"/>
      <c r="P15" s="64"/>
      <c r="Q15" s="66"/>
      <c r="R15" s="76"/>
      <c r="S15" s="63"/>
      <c r="T15" s="64">
        <f t="shared" si="1"/>
        <v>0</v>
      </c>
      <c r="U15" s="79">
        <f t="shared" si="2"/>
        <v>7</v>
      </c>
      <c r="W15" s="117">
        <f>U15+'Synthèse 4A S7'!W15</f>
        <v>13</v>
      </c>
    </row>
    <row r="16" spans="1:23" ht="27" thickTop="1" x14ac:dyDescent="0.4">
      <c r="C16" s="2">
        <f>SUBTOTAL(3,C3:C15)</f>
        <v>3</v>
      </c>
      <c r="D16" s="2">
        <f>SUBTOTAL(3,D3:D15)</f>
        <v>7</v>
      </c>
      <c r="E16" s="2">
        <f>SUBTOTAL(3,E3:E15)</f>
        <v>3</v>
      </c>
      <c r="F16" s="2">
        <f>SUBTOTAL(3,F3:F15)</f>
        <v>4</v>
      </c>
      <c r="G16" s="2">
        <f>SUBTOTAL(3,G3:G15)</f>
        <v>5</v>
      </c>
      <c r="H16" s="2">
        <f>SUM(C16:G16)</f>
        <v>22</v>
      </c>
      <c r="I16" s="2">
        <f>SUBTOTAL(3,I3:I15)</f>
        <v>4</v>
      </c>
      <c r="J16" s="2">
        <f>SUBTOTAL(3,J3:J15)</f>
        <v>11</v>
      </c>
      <c r="K16" s="2">
        <f>SUBTOTAL(3,K3:K15)</f>
        <v>13</v>
      </c>
      <c r="L16" s="2">
        <f>SUBTOTAL(3,L3:L15)</f>
        <v>8</v>
      </c>
      <c r="M16" s="2">
        <f>SUBTOTAL(3,M3:M15)</f>
        <v>5</v>
      </c>
      <c r="N16" s="2">
        <f>SUM(I16:M16)</f>
        <v>41</v>
      </c>
      <c r="O16" s="2">
        <f>SUBTOTAL(3,O3:O15)</f>
        <v>1</v>
      </c>
      <c r="P16" s="2">
        <f>SUBTOTAL(3,P3:P15)</f>
        <v>1</v>
      </c>
      <c r="Q16" s="2">
        <f>SUBTOTAL(3,Q3:Q15)</f>
        <v>4</v>
      </c>
      <c r="R16" s="2">
        <f>SUBTOTAL(3,R3:R15)</f>
        <v>1</v>
      </c>
      <c r="S16" s="2">
        <f>SUBTOTAL(3,S3:S15)</f>
        <v>5</v>
      </c>
      <c r="T16" s="124">
        <f>SUM(O16:S16)</f>
        <v>12</v>
      </c>
      <c r="U16" s="123">
        <f>SUM(U3:U15)</f>
        <v>75</v>
      </c>
      <c r="W16" s="117">
        <f>U16+'Synthèse 4A S7'!W16</f>
        <v>129</v>
      </c>
    </row>
  </sheetData>
  <mergeCells count="4">
    <mergeCell ref="A1:B1"/>
    <mergeCell ref="C1:H1"/>
    <mergeCell ref="I1:N1"/>
    <mergeCell ref="O1:T1"/>
  </mergeCells>
  <pageMargins left="0.7" right="0.7" top="0.75" bottom="0.75" header="0.3" footer="0.3"/>
  <pageSetup paperSize="8" scale="2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6"/>
  <sheetViews>
    <sheetView view="pageBreakPreview" zoomScale="60" zoomScaleNormal="50" workbookViewId="0">
      <pane xSplit="2" ySplit="2" topLeftCell="K3" activePane="bottomRight" state="frozen"/>
      <selection activeCell="D7" sqref="D7"/>
      <selection pane="topRight"/>
      <selection pane="bottomLeft"/>
      <selection pane="bottomRight" activeCell="W1" sqref="W1:W1048576"/>
    </sheetView>
  </sheetViews>
  <sheetFormatPr baseColWidth="10" defaultColWidth="9.140625" defaultRowHeight="15" x14ac:dyDescent="0.25"/>
  <cols>
    <col min="1" max="1" width="8.5703125" style="1" bestFit="1" customWidth="1"/>
    <col min="2" max="2" width="37.85546875" bestFit="1" customWidth="1"/>
    <col min="3" max="22" width="30.7109375" style="1" bestFit="1" customWidth="1"/>
    <col min="23" max="23" width="9.140625" style="17"/>
  </cols>
  <sheetData>
    <row r="1" spans="1:23" s="3" customFormat="1" ht="30" customHeight="1" x14ac:dyDescent="0.25">
      <c r="A1" s="128" t="s">
        <v>49</v>
      </c>
      <c r="B1" s="129"/>
      <c r="C1" s="128" t="s">
        <v>50</v>
      </c>
      <c r="D1" s="129"/>
      <c r="E1" s="129"/>
      <c r="F1" s="129"/>
      <c r="G1" s="129"/>
      <c r="H1" s="129"/>
      <c r="I1" s="129"/>
      <c r="J1" s="129"/>
      <c r="K1" s="129"/>
      <c r="L1" s="129"/>
      <c r="M1" s="130"/>
      <c r="N1" s="129" t="s">
        <v>51</v>
      </c>
      <c r="O1" s="129"/>
      <c r="P1" s="129"/>
      <c r="Q1" s="129"/>
      <c r="R1" s="129"/>
      <c r="S1" s="129"/>
      <c r="T1" s="129"/>
      <c r="U1" s="128" t="s">
        <v>52</v>
      </c>
      <c r="V1" s="130"/>
    </row>
    <row r="2" spans="1:23" s="6" customFormat="1" ht="112.5" customHeight="1" x14ac:dyDescent="0.25">
      <c r="A2" s="7" t="s">
        <v>5</v>
      </c>
      <c r="B2" s="8" t="s">
        <v>6</v>
      </c>
      <c r="C2" s="9" t="s">
        <v>53</v>
      </c>
      <c r="D2" s="89" t="s">
        <v>54</v>
      </c>
      <c r="E2" s="10" t="s">
        <v>55</v>
      </c>
      <c r="F2" s="15" t="s">
        <v>56</v>
      </c>
      <c r="G2" s="10" t="s">
        <v>57</v>
      </c>
      <c r="H2" s="10" t="s">
        <v>58</v>
      </c>
      <c r="I2" s="10" t="s">
        <v>59</v>
      </c>
      <c r="J2" s="10" t="s">
        <v>60</v>
      </c>
      <c r="K2" s="10" t="s">
        <v>61</v>
      </c>
      <c r="L2" s="10" t="s">
        <v>62</v>
      </c>
      <c r="M2" s="15" t="s">
        <v>9</v>
      </c>
      <c r="N2" s="90" t="s">
        <v>63</v>
      </c>
      <c r="O2" s="88" t="s">
        <v>64</v>
      </c>
      <c r="P2" s="10" t="s">
        <v>65</v>
      </c>
      <c r="Q2" s="54" t="s">
        <v>66</v>
      </c>
      <c r="R2" s="88" t="s">
        <v>67</v>
      </c>
      <c r="S2" s="8" t="s">
        <v>68</v>
      </c>
      <c r="T2" s="15" t="s">
        <v>9</v>
      </c>
      <c r="U2" s="55" t="s">
        <v>69</v>
      </c>
      <c r="V2" s="16" t="s">
        <v>9</v>
      </c>
    </row>
    <row r="3" spans="1:23" s="17" customFormat="1" ht="75" customHeight="1" x14ac:dyDescent="0.25">
      <c r="A3" s="18">
        <v>1</v>
      </c>
      <c r="B3" s="69" t="s">
        <v>22</v>
      </c>
      <c r="C3" s="20" t="s">
        <v>24</v>
      </c>
      <c r="D3" s="21" t="s">
        <v>24</v>
      </c>
      <c r="E3" s="22"/>
      <c r="F3" s="57"/>
      <c r="G3" s="70"/>
      <c r="H3" s="21"/>
      <c r="I3" s="21"/>
      <c r="J3" s="21"/>
      <c r="K3" s="21"/>
      <c r="L3" s="21" t="s">
        <v>24</v>
      </c>
      <c r="M3" s="22">
        <f t="shared" ref="M3:M15" si="0">COUNTA(C3:L3)</f>
        <v>3</v>
      </c>
      <c r="N3" s="23"/>
      <c r="O3" s="70"/>
      <c r="P3" s="22"/>
      <c r="Q3" s="57"/>
      <c r="R3" s="70"/>
      <c r="S3" s="21"/>
      <c r="T3" s="22">
        <f t="shared" ref="T3:T15" si="1">COUNTA(N3:S3)</f>
        <v>0</v>
      </c>
      <c r="U3" s="71"/>
      <c r="V3" s="28">
        <f t="shared" ref="V3:V15" si="2">COUNTA(U3)</f>
        <v>0</v>
      </c>
      <c r="W3" s="5">
        <f t="shared" ref="W3:W15" si="3">SUM(M3,T3,V3)</f>
        <v>3</v>
      </c>
    </row>
    <row r="4" spans="1:23" s="17" customFormat="1" ht="75" customHeight="1" x14ac:dyDescent="0.25">
      <c r="A4" s="29">
        <v>2</v>
      </c>
      <c r="B4" s="41" t="s">
        <v>23</v>
      </c>
      <c r="C4" s="31"/>
      <c r="D4" s="32" t="s">
        <v>24</v>
      </c>
      <c r="E4" s="33"/>
      <c r="F4" s="59" t="s">
        <v>24</v>
      </c>
      <c r="G4" s="72"/>
      <c r="H4" s="32" t="s">
        <v>24</v>
      </c>
      <c r="I4" s="32" t="s">
        <v>24</v>
      </c>
      <c r="J4" s="32"/>
      <c r="K4" s="32" t="s">
        <v>24</v>
      </c>
      <c r="L4" s="32" t="s">
        <v>24</v>
      </c>
      <c r="M4" s="33">
        <f t="shared" si="0"/>
        <v>6</v>
      </c>
      <c r="N4" s="34" t="s">
        <v>24</v>
      </c>
      <c r="O4" s="72"/>
      <c r="P4" s="33"/>
      <c r="Q4" s="59"/>
      <c r="R4" s="72"/>
      <c r="S4" s="32"/>
      <c r="T4" s="33">
        <f t="shared" si="1"/>
        <v>1</v>
      </c>
      <c r="U4" s="73" t="s">
        <v>24</v>
      </c>
      <c r="V4" s="39">
        <f t="shared" si="2"/>
        <v>1</v>
      </c>
      <c r="W4" s="5">
        <f t="shared" si="3"/>
        <v>8</v>
      </c>
    </row>
    <row r="5" spans="1:23" s="17" customFormat="1" ht="47.45" customHeight="1" x14ac:dyDescent="0.25">
      <c r="A5" s="29">
        <v>3</v>
      </c>
      <c r="B5" s="74" t="s">
        <v>25</v>
      </c>
      <c r="C5" s="31"/>
      <c r="D5" s="32" t="s">
        <v>24</v>
      </c>
      <c r="E5" s="33" t="s">
        <v>24</v>
      </c>
      <c r="F5" s="59" t="s">
        <v>24</v>
      </c>
      <c r="G5" s="72" t="s">
        <v>24</v>
      </c>
      <c r="H5" s="32"/>
      <c r="I5" s="32" t="s">
        <v>24</v>
      </c>
      <c r="J5" s="32" t="s">
        <v>24</v>
      </c>
      <c r="K5" s="32" t="s">
        <v>24</v>
      </c>
      <c r="L5" s="32" t="s">
        <v>24</v>
      </c>
      <c r="M5" s="33">
        <f t="shared" si="0"/>
        <v>8</v>
      </c>
      <c r="N5" s="34"/>
      <c r="O5" s="72"/>
      <c r="P5" s="33"/>
      <c r="Q5" s="59"/>
      <c r="R5" s="72"/>
      <c r="S5" s="32"/>
      <c r="T5" s="33">
        <f t="shared" si="1"/>
        <v>0</v>
      </c>
      <c r="U5" s="73"/>
      <c r="V5" s="39">
        <f t="shared" si="2"/>
        <v>0</v>
      </c>
      <c r="W5" s="5">
        <f t="shared" si="3"/>
        <v>8</v>
      </c>
    </row>
    <row r="6" spans="1:23" s="17" customFormat="1" ht="108" customHeight="1" x14ac:dyDescent="0.25">
      <c r="A6" s="29">
        <v>4</v>
      </c>
      <c r="B6" s="41" t="s">
        <v>26</v>
      </c>
      <c r="C6" s="31" t="s">
        <v>24</v>
      </c>
      <c r="D6" s="32"/>
      <c r="E6" s="33"/>
      <c r="F6" s="59" t="s">
        <v>24</v>
      </c>
      <c r="G6" s="72" t="s">
        <v>24</v>
      </c>
      <c r="H6" s="32" t="s">
        <v>24</v>
      </c>
      <c r="I6" s="32"/>
      <c r="J6" s="32"/>
      <c r="K6" s="32" t="s">
        <v>24</v>
      </c>
      <c r="L6" s="32"/>
      <c r="M6" s="33">
        <f t="shared" si="0"/>
        <v>5</v>
      </c>
      <c r="N6" s="34" t="s">
        <v>24</v>
      </c>
      <c r="O6" s="72"/>
      <c r="P6" s="33"/>
      <c r="Q6" s="59"/>
      <c r="R6" s="72"/>
      <c r="S6" s="32"/>
      <c r="T6" s="33">
        <f t="shared" si="1"/>
        <v>1</v>
      </c>
      <c r="U6" s="73"/>
      <c r="V6" s="39">
        <f t="shared" si="2"/>
        <v>0</v>
      </c>
      <c r="W6" s="5">
        <f t="shared" si="3"/>
        <v>6</v>
      </c>
    </row>
    <row r="7" spans="1:23" s="17" customFormat="1" ht="75" customHeight="1" x14ac:dyDescent="0.25">
      <c r="A7" s="29">
        <v>5</v>
      </c>
      <c r="B7" s="41" t="s">
        <v>27</v>
      </c>
      <c r="C7" s="31"/>
      <c r="D7" s="32"/>
      <c r="E7" s="33"/>
      <c r="F7" s="59"/>
      <c r="G7" s="72" t="s">
        <v>24</v>
      </c>
      <c r="H7" s="32"/>
      <c r="I7" s="32"/>
      <c r="J7" s="32"/>
      <c r="K7" s="32" t="s">
        <v>24</v>
      </c>
      <c r="L7" s="32"/>
      <c r="M7" s="33">
        <f t="shared" si="0"/>
        <v>2</v>
      </c>
      <c r="N7" s="34" t="s">
        <v>24</v>
      </c>
      <c r="O7" s="72"/>
      <c r="P7" s="33"/>
      <c r="Q7" s="59"/>
      <c r="R7" s="72"/>
      <c r="S7" s="32"/>
      <c r="T7" s="33">
        <f t="shared" si="1"/>
        <v>1</v>
      </c>
      <c r="U7" s="73"/>
      <c r="V7" s="39">
        <f t="shared" si="2"/>
        <v>0</v>
      </c>
      <c r="W7" s="5">
        <f t="shared" si="3"/>
        <v>3</v>
      </c>
    </row>
    <row r="8" spans="1:23" s="17" customFormat="1" ht="75" customHeight="1" x14ac:dyDescent="0.25">
      <c r="A8" s="29">
        <v>6</v>
      </c>
      <c r="B8" s="74" t="s">
        <v>28</v>
      </c>
      <c r="C8" s="31" t="s">
        <v>24</v>
      </c>
      <c r="D8" s="32" t="s">
        <v>24</v>
      </c>
      <c r="E8" s="33"/>
      <c r="F8" s="59"/>
      <c r="G8" s="72" t="s">
        <v>24</v>
      </c>
      <c r="H8" s="32"/>
      <c r="I8" s="32" t="s">
        <v>24</v>
      </c>
      <c r="J8" s="32" t="s">
        <v>24</v>
      </c>
      <c r="K8" s="32"/>
      <c r="L8" s="32" t="s">
        <v>24</v>
      </c>
      <c r="M8" s="33">
        <f t="shared" si="0"/>
        <v>6</v>
      </c>
      <c r="N8" s="34"/>
      <c r="O8" s="72" t="s">
        <v>24</v>
      </c>
      <c r="P8" s="33" t="s">
        <v>24</v>
      </c>
      <c r="Q8" s="59"/>
      <c r="R8" s="72"/>
      <c r="S8" s="32"/>
      <c r="T8" s="33">
        <f t="shared" si="1"/>
        <v>2</v>
      </c>
      <c r="U8" s="73"/>
      <c r="V8" s="39">
        <f t="shared" si="2"/>
        <v>0</v>
      </c>
      <c r="W8" s="5">
        <f t="shared" si="3"/>
        <v>8</v>
      </c>
    </row>
    <row r="9" spans="1:23" s="17" customFormat="1" ht="75" customHeight="1" x14ac:dyDescent="0.25">
      <c r="A9" s="29">
        <v>7</v>
      </c>
      <c r="B9" s="41" t="s">
        <v>29</v>
      </c>
      <c r="C9" s="31"/>
      <c r="D9" s="32"/>
      <c r="E9" s="33"/>
      <c r="F9" s="59"/>
      <c r="G9" s="72"/>
      <c r="H9" s="32"/>
      <c r="I9" s="32"/>
      <c r="J9" s="32"/>
      <c r="K9" s="32" t="s">
        <v>24</v>
      </c>
      <c r="L9" s="32"/>
      <c r="M9" s="33">
        <f t="shared" si="0"/>
        <v>1</v>
      </c>
      <c r="N9" s="34" t="s">
        <v>24</v>
      </c>
      <c r="O9" s="72" t="s">
        <v>24</v>
      </c>
      <c r="P9" s="33" t="s">
        <v>24</v>
      </c>
      <c r="Q9" s="59"/>
      <c r="R9" s="72"/>
      <c r="S9" s="32"/>
      <c r="T9" s="33">
        <f t="shared" si="1"/>
        <v>3</v>
      </c>
      <c r="U9" s="73"/>
      <c r="V9" s="39">
        <f t="shared" si="2"/>
        <v>0</v>
      </c>
      <c r="W9" s="5">
        <f t="shared" si="3"/>
        <v>4</v>
      </c>
    </row>
    <row r="10" spans="1:23" s="17" customFormat="1" ht="75" customHeight="1" x14ac:dyDescent="0.25">
      <c r="A10" s="29">
        <v>8</v>
      </c>
      <c r="B10" s="41" t="s">
        <v>30</v>
      </c>
      <c r="C10" s="31" t="s">
        <v>24</v>
      </c>
      <c r="D10" s="32"/>
      <c r="E10" s="33"/>
      <c r="F10" s="59"/>
      <c r="G10" s="72"/>
      <c r="H10" s="32"/>
      <c r="I10" s="32"/>
      <c r="J10" s="32"/>
      <c r="K10" s="32"/>
      <c r="L10" s="32"/>
      <c r="M10" s="33">
        <f t="shared" si="0"/>
        <v>1</v>
      </c>
      <c r="N10" s="34"/>
      <c r="O10" s="72"/>
      <c r="P10" s="33"/>
      <c r="Q10" s="59"/>
      <c r="R10" s="72" t="s">
        <v>24</v>
      </c>
      <c r="S10" s="32"/>
      <c r="T10" s="33">
        <f t="shared" si="1"/>
        <v>1</v>
      </c>
      <c r="U10" s="73" t="s">
        <v>24</v>
      </c>
      <c r="V10" s="39">
        <f t="shared" si="2"/>
        <v>1</v>
      </c>
      <c r="W10" s="5">
        <f t="shared" si="3"/>
        <v>3</v>
      </c>
    </row>
    <row r="11" spans="1:23" s="17" customFormat="1" ht="75" customHeight="1" x14ac:dyDescent="0.25">
      <c r="A11" s="29">
        <v>9</v>
      </c>
      <c r="B11" s="41" t="s">
        <v>31</v>
      </c>
      <c r="C11" s="31" t="s">
        <v>24</v>
      </c>
      <c r="D11" s="32"/>
      <c r="E11" s="33"/>
      <c r="F11" s="59"/>
      <c r="G11" s="72"/>
      <c r="H11" s="32"/>
      <c r="I11" s="32"/>
      <c r="J11" s="32"/>
      <c r="K11" s="32"/>
      <c r="L11" s="32"/>
      <c r="M11" s="33">
        <f t="shared" si="0"/>
        <v>1</v>
      </c>
      <c r="N11" s="34"/>
      <c r="O11" s="72" t="s">
        <v>24</v>
      </c>
      <c r="P11" s="33" t="s">
        <v>24</v>
      </c>
      <c r="Q11" s="59"/>
      <c r="R11" s="72"/>
      <c r="S11" s="32"/>
      <c r="T11" s="33">
        <f t="shared" si="1"/>
        <v>2</v>
      </c>
      <c r="U11" s="73"/>
      <c r="V11" s="39">
        <f t="shared" si="2"/>
        <v>0</v>
      </c>
      <c r="W11" s="5">
        <f t="shared" si="3"/>
        <v>3</v>
      </c>
    </row>
    <row r="12" spans="1:23" s="17" customFormat="1" ht="75" customHeight="1" x14ac:dyDescent="0.25">
      <c r="A12" s="29">
        <v>10</v>
      </c>
      <c r="B12" s="41" t="s">
        <v>32</v>
      </c>
      <c r="C12" s="31" t="s">
        <v>24</v>
      </c>
      <c r="D12" s="32" t="s">
        <v>24</v>
      </c>
      <c r="E12" s="33"/>
      <c r="F12" s="59"/>
      <c r="G12" s="72"/>
      <c r="H12" s="32"/>
      <c r="I12" s="32"/>
      <c r="J12" s="32"/>
      <c r="K12" s="32"/>
      <c r="L12" s="32"/>
      <c r="M12" s="33">
        <f t="shared" si="0"/>
        <v>2</v>
      </c>
      <c r="N12" s="34"/>
      <c r="O12" s="72" t="s">
        <v>24</v>
      </c>
      <c r="P12" s="33" t="s">
        <v>24</v>
      </c>
      <c r="Q12" s="59"/>
      <c r="R12" s="72"/>
      <c r="S12" s="32" t="s">
        <v>24</v>
      </c>
      <c r="T12" s="33">
        <f t="shared" si="1"/>
        <v>3</v>
      </c>
      <c r="U12" s="73" t="s">
        <v>24</v>
      </c>
      <c r="V12" s="39">
        <f t="shared" si="2"/>
        <v>1</v>
      </c>
      <c r="W12" s="5">
        <f t="shared" si="3"/>
        <v>6</v>
      </c>
    </row>
    <row r="13" spans="1:23" s="17" customFormat="1" ht="75" customHeight="1" x14ac:dyDescent="0.25">
      <c r="A13" s="29">
        <v>11</v>
      </c>
      <c r="B13" s="41" t="s">
        <v>33</v>
      </c>
      <c r="C13" s="31"/>
      <c r="D13" s="32"/>
      <c r="E13" s="33"/>
      <c r="F13" s="59"/>
      <c r="G13" s="72"/>
      <c r="H13" s="32"/>
      <c r="I13" s="32"/>
      <c r="J13" s="32"/>
      <c r="K13" s="32" t="s">
        <v>24</v>
      </c>
      <c r="L13" s="32"/>
      <c r="M13" s="33">
        <f t="shared" si="0"/>
        <v>1</v>
      </c>
      <c r="N13" s="34" t="s">
        <v>24</v>
      </c>
      <c r="O13" s="72" t="s">
        <v>24</v>
      </c>
      <c r="P13" s="33" t="s">
        <v>24</v>
      </c>
      <c r="Q13" s="59"/>
      <c r="R13" s="72"/>
      <c r="S13" s="32"/>
      <c r="T13" s="33">
        <f t="shared" si="1"/>
        <v>3</v>
      </c>
      <c r="U13" s="73" t="s">
        <v>24</v>
      </c>
      <c r="V13" s="39">
        <f t="shared" si="2"/>
        <v>1</v>
      </c>
      <c r="W13" s="5">
        <f t="shared" si="3"/>
        <v>5</v>
      </c>
    </row>
    <row r="14" spans="1:23" s="17" customFormat="1" ht="75" customHeight="1" x14ac:dyDescent="0.25">
      <c r="A14" s="29">
        <v>12</v>
      </c>
      <c r="B14" s="41" t="s">
        <v>34</v>
      </c>
      <c r="C14" s="31" t="s">
        <v>24</v>
      </c>
      <c r="D14" s="32" t="s">
        <v>24</v>
      </c>
      <c r="E14" s="33" t="s">
        <v>24</v>
      </c>
      <c r="F14" s="59"/>
      <c r="G14" s="72" t="s">
        <v>24</v>
      </c>
      <c r="H14" s="32"/>
      <c r="I14" s="32" t="s">
        <v>24</v>
      </c>
      <c r="J14" s="32"/>
      <c r="K14" s="32"/>
      <c r="L14" s="32"/>
      <c r="M14" s="33">
        <f t="shared" si="0"/>
        <v>5</v>
      </c>
      <c r="N14" s="34"/>
      <c r="O14" s="72" t="s">
        <v>24</v>
      </c>
      <c r="P14" s="33" t="s">
        <v>24</v>
      </c>
      <c r="Q14" s="59" t="s">
        <v>24</v>
      </c>
      <c r="R14" s="72"/>
      <c r="S14" s="32"/>
      <c r="T14" s="33">
        <f t="shared" si="1"/>
        <v>3</v>
      </c>
      <c r="U14" s="73" t="s">
        <v>24</v>
      </c>
      <c r="V14" s="39">
        <f t="shared" si="2"/>
        <v>1</v>
      </c>
      <c r="W14" s="5">
        <f t="shared" si="3"/>
        <v>9</v>
      </c>
    </row>
    <row r="15" spans="1:23" s="17" customFormat="1" ht="75" customHeight="1" x14ac:dyDescent="0.25">
      <c r="A15" s="61">
        <v>13</v>
      </c>
      <c r="B15" s="75" t="s">
        <v>35</v>
      </c>
      <c r="C15" s="62" t="s">
        <v>24</v>
      </c>
      <c r="D15" s="63" t="s">
        <v>24</v>
      </c>
      <c r="E15" s="64" t="s">
        <v>24</v>
      </c>
      <c r="F15" s="66"/>
      <c r="G15" s="76" t="s">
        <v>24</v>
      </c>
      <c r="H15" s="63" t="s">
        <v>24</v>
      </c>
      <c r="I15" s="63" t="s">
        <v>24</v>
      </c>
      <c r="J15" s="63" t="s">
        <v>24</v>
      </c>
      <c r="K15" s="63"/>
      <c r="L15" s="63" t="s">
        <v>24</v>
      </c>
      <c r="M15" s="64">
        <f t="shared" si="0"/>
        <v>8</v>
      </c>
      <c r="N15" s="77"/>
      <c r="O15" s="76" t="s">
        <v>24</v>
      </c>
      <c r="P15" s="64" t="s">
        <v>24</v>
      </c>
      <c r="Q15" s="66"/>
      <c r="R15" s="76"/>
      <c r="S15" s="63"/>
      <c r="T15" s="64">
        <f t="shared" si="1"/>
        <v>2</v>
      </c>
      <c r="U15" s="78"/>
      <c r="V15" s="65">
        <f t="shared" si="2"/>
        <v>0</v>
      </c>
      <c r="W15" s="5">
        <f t="shared" si="3"/>
        <v>10</v>
      </c>
    </row>
    <row r="16" spans="1:23" ht="26.25" x14ac:dyDescent="0.4">
      <c r="C16" s="2">
        <f t="shared" ref="C16:L16" si="4">SUBTOTAL(3,C3:C15)</f>
        <v>8</v>
      </c>
      <c r="D16" s="2">
        <f t="shared" si="4"/>
        <v>7</v>
      </c>
      <c r="E16" s="2">
        <f t="shared" si="4"/>
        <v>3</v>
      </c>
      <c r="F16" s="2">
        <f t="shared" si="4"/>
        <v>3</v>
      </c>
      <c r="G16" s="2">
        <f t="shared" si="4"/>
        <v>6</v>
      </c>
      <c r="H16" s="2">
        <f t="shared" si="4"/>
        <v>3</v>
      </c>
      <c r="I16" s="2">
        <f t="shared" si="4"/>
        <v>5</v>
      </c>
      <c r="J16" s="2">
        <f t="shared" si="4"/>
        <v>3</v>
      </c>
      <c r="K16" s="2">
        <f t="shared" si="4"/>
        <v>6</v>
      </c>
      <c r="L16" s="2">
        <f t="shared" si="4"/>
        <v>5</v>
      </c>
      <c r="M16" s="2">
        <f>SUM(C16:L16)</f>
        <v>49</v>
      </c>
      <c r="N16" s="2">
        <f t="shared" ref="N16:S16" si="5">SUBTOTAL(3,N3:N15)</f>
        <v>5</v>
      </c>
      <c r="O16" s="2">
        <f t="shared" si="5"/>
        <v>7</v>
      </c>
      <c r="P16" s="2">
        <f t="shared" si="5"/>
        <v>7</v>
      </c>
      <c r="Q16" s="2">
        <f t="shared" si="5"/>
        <v>1</v>
      </c>
      <c r="R16" s="2">
        <f t="shared" si="5"/>
        <v>1</v>
      </c>
      <c r="S16" s="2">
        <f t="shared" si="5"/>
        <v>1</v>
      </c>
      <c r="T16" s="2">
        <f>SUM(N16:S16)</f>
        <v>22</v>
      </c>
      <c r="U16" s="2">
        <f>SUBTOTAL(3,U3:U15)</f>
        <v>5</v>
      </c>
      <c r="V16" s="2">
        <f>U16</f>
        <v>5</v>
      </c>
      <c r="W16" s="5">
        <f>SUM(W3:W15)</f>
        <v>76</v>
      </c>
    </row>
  </sheetData>
  <mergeCells count="4">
    <mergeCell ref="A1:B1"/>
    <mergeCell ref="C1:M1"/>
    <mergeCell ref="N1:T1"/>
    <mergeCell ref="U1:V1"/>
  </mergeCells>
  <pageMargins left="0.7" right="0.7" top="0.75" bottom="0.75" header="0.3" footer="0.3"/>
  <pageSetup paperSize="8" scale="2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Synthèse 3A S5</vt:lpstr>
      <vt:lpstr>Synthèse 3A S6</vt:lpstr>
      <vt:lpstr>Synthèse 4A S7</vt:lpstr>
      <vt:lpstr>Synthèse 4A S8</vt:lpstr>
      <vt:lpstr>Synthèse 5A S9 et S10</vt:lpstr>
      <vt:lpstr>'Synthèse 3A S5'!Zone_d_impression</vt:lpstr>
      <vt:lpstr>'Synthèse 3A S6'!Zone_d_impression</vt:lpstr>
      <vt:lpstr>'Synthèse 4A S8'!Zone_d_impression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Botella Aurore</cp:lastModifiedBy>
  <cp:revision>81</cp:revision>
  <cp:lastPrinted>2023-10-04T09:31:08Z</cp:lastPrinted>
  <dcterms:created xsi:type="dcterms:W3CDTF">2015-06-05T18:19:34Z</dcterms:created>
  <dcterms:modified xsi:type="dcterms:W3CDTF">2023-11-20T08:22:10Z</dcterms:modified>
</cp:coreProperties>
</file>